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0" windowWidth="15480" windowHeight="11460"/>
  </bookViews>
  <sheets>
    <sheet name="лист 1" sheetId="2" r:id="rId1"/>
  </sheets>
  <definedNames>
    <definedName name="_xlnm.Print_Titles" localSheetId="0">'лист 1'!$10:$10</definedName>
  </definedNames>
  <calcPr calcId="145621"/>
</workbook>
</file>

<file path=xl/calcChain.xml><?xml version="1.0" encoding="utf-8"?>
<calcChain xmlns="http://schemas.openxmlformats.org/spreadsheetml/2006/main">
  <c r="C16" i="2" l="1"/>
  <c r="C36" i="2"/>
  <c r="C42" i="2"/>
  <c r="C41" i="2" s="1"/>
  <c r="C28" i="2"/>
  <c r="C12" i="2" l="1"/>
  <c r="C23" i="2" l="1"/>
  <c r="C21" i="2" s="1"/>
  <c r="C14" i="2"/>
  <c r="C11" i="2" s="1"/>
  <c r="C53" i="2" l="1"/>
</calcChain>
</file>

<file path=xl/sharedStrings.xml><?xml version="1.0" encoding="utf-8"?>
<sst xmlns="http://schemas.openxmlformats.org/spreadsheetml/2006/main" count="95" uniqueCount="95">
  <si>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</si>
  <si>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</si>
  <si>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</si>
  <si>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</si>
  <si>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</si>
  <si>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</si>
  <si>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</si>
  <si>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</si>
  <si>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</si>
  <si>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</si>
  <si>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</si>
  <si>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</si>
  <si>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</si>
  <si>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</si>
  <si>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</si>
  <si>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</si>
  <si>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</si>
  <si>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</si>
  <si>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</si>
  <si>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</si>
  <si>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</si>
  <si>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</si>
  <si>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</si>
  <si>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</si>
  <si>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1 13 00000 00 0000 000</t>
  </si>
  <si>
    <t>1 16 00000 00 0000 000</t>
  </si>
  <si>
    <t>ГОСУДАРСТВЕННАЯ ПОШЛИНА</t>
  </si>
  <si>
    <t>1 08 00000 00 0000 000</t>
  </si>
  <si>
    <t>ШТРАФЫ, САНКЦИИ, ВОЗМЕЩЕНИЕ УЩЕРБА</t>
  </si>
  <si>
    <t>ДОХОДЫ ОТ ОКАЗАНИЯ ПЛАТНЫХ УСЛУГ (РАБОТ) И КОМПЕНСАЦИИ ЗАТРАТ ГОСУДАРСТВА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</si>
  <si>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</si>
  <si>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</si>
  <si>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</si>
  <si>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</si>
  <si>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</si>
  <si>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</si>
  <si>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</si>
  <si>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</si>
  <si>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</si>
  <si>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1 06 06000 00 0000 110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</si>
  <si>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</si>
  <si>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</si>
  <si>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</si>
  <si>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</si>
  <si>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</si>
  <si>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</si>
  <si>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</si>
  <si>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</si>
  <si>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</si>
  <si>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</si>
  <si>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</si>
  <si>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</si>
  <si>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округов на выравнивание бюджетной обеспеченности</t>
  </si>
  <si>
    <t>Приложение</t>
  </si>
  <si>
    <t>к пояснительной записке</t>
  </si>
  <si>
    <t>к проекту решения городской Думы</t>
  </si>
  <si>
    <t>Код бюджетной классификации</t>
  </si>
  <si>
    <t xml:space="preserve">Дотации </t>
  </si>
  <si>
    <t xml:space="preserve">Субвенции </t>
  </si>
  <si>
    <t>Дотации бюджетам городских округов на поддержку мер по обеспечению сбалансированности бюджетов</t>
  </si>
  <si>
    <t>Субсидии</t>
  </si>
  <si>
    <t>Иные межбюджетные трансферты</t>
  </si>
  <si>
    <t>Прочие безвозмездные поступления</t>
  </si>
  <si>
    <t>в тыс.руб.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</si>
  <si>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</si>
  <si>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от возврата остатков субсидий, субвенций и иных межбюджетных трансфертов, имеющих целевое назначение, прошлых лет</t>
  </si>
  <si>
    <t>ПРОЧИЕ НЕНАЛОГОВЫЕ ДОХОДЫ</t>
  </si>
  <si>
    <t>2 02 20000 00 0000 150</t>
  </si>
  <si>
    <t>2 19 04000 04 0000 150</t>
  </si>
  <si>
    <t>2 02 30000 00 0000 150</t>
  </si>
  <si>
    <t>2 02 10000 00 0000 150</t>
  </si>
  <si>
    <t>2 02 40000 00 0000 150</t>
  </si>
  <si>
    <t>Безвозмездные поступления от других бюджетов бюджетной системы Российской Федерации</t>
  </si>
  <si>
    <t>1 17 00000 00 0000 000</t>
  </si>
  <si>
    <t>2 07 04000 00 0000 150</t>
  </si>
  <si>
    <t>2 02 00000 00 0000 000</t>
  </si>
  <si>
    <t>Прочие дотации бюджетам городских округов</t>
  </si>
  <si>
    <t>2 02 15001 04 0000 150</t>
  </si>
  <si>
    <t>2 02 15002 04 0000 150</t>
  </si>
  <si>
    <t>2 02 19999 04 0000 150</t>
  </si>
  <si>
    <t>1 09 00000 00 0000 000</t>
  </si>
  <si>
    <t>ЗАДОЛЖЕННОСТЬ И ПЕРЕРАСЧЕТЫ ПО ОТМЕНЕННЫМ НАЛОГАМ, СБОРАМ И ИНЫМ ОБЯЗАТЕЛЬНЫМ ПЛАТЕЖАМ</t>
  </si>
  <si>
    <t xml:space="preserve">2022 год  (оценка)      </t>
  </si>
  <si>
    <t xml:space="preserve"> на 2023 год  и на плановый период 2024 и 2025 годов»</t>
  </si>
  <si>
    <t>Налог, взимаемый в связи с применением упрощенной системы налогообложения</t>
  </si>
  <si>
    <t>1 05 01000 01 0000 110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</si>
  <si>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</si>
  <si>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</si>
  <si>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</si>
  <si>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</si>
  <si>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</si>
  <si>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 (440)</t>
  </si>
  <si>
    <t>муниципального образования «Город Можга»</t>
  </si>
  <si>
    <t>«О бюджете муниципального образования «Город Можга»</t>
  </si>
  <si>
    <t>Оценка ожидаемого исполнения бюджета муниципального образования «Город Можга» по доходам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</si>
</sst>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49" fontId="3" fillId="2" borderId="0" xfId="0" applyNumberFormat="1" applyFont="1" applyFill="1" applyAlignment="1">
      <alignment horizontal="left" wrapText="1"/>
    </xf>
    <xf numFmtId="49" fontId="5" fillId="2" borderId="2" xfId="0" applyNumberFormat="1" applyFont="1" applyFill="1" applyBorder="1" applyAlignment="1">
      <alignment horizontal="center" wrapText="1"/>
    </xf>
    <xf numFmtId="4" fontId="6" fillId="2" borderId="0" xfId="0" applyNumberFormat="1" applyFont="1" applyFill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2" fontId="8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8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Alignment="1">
      <alignment horizontal="center"/>
    </xf>
    <xf numFmtId="49" fontId="7" fillId="2" borderId="1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justify" vertical="center" wrapText="1"/>
    </xf>
    <xf numFmtId="0" fontId="8" fillId="2" borderId="1" xfId="1" applyFont="1" applyFill="1" applyBorder="1" applyAlignment="1">
      <alignment horizontal="justify" vertical="center" wrapText="1"/>
    </xf>
    <xf numFmtId="2" fontId="7" fillId="2" borderId="1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justify" wrapText="1"/>
    </xf>
    <xf numFmtId="3" fontId="7" fillId="2" borderId="1" xfId="0" applyNumberFormat="1" applyFont="1" applyFill="1" applyBorder="1" applyAlignment="1">
      <alignment horizontal="right" vertical="center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2" borderId="1" xfId="1" applyNumberFormat="1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right"/>
    </xf>
    <xf numFmtId="3" fontId="7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 wrapText="1"/>
    </xf>
    <xf numFmtId="3" fontId="8" fillId="0" borderId="1" xfId="1" applyNumberFormat="1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49" fontId="8" fillId="2" borderId="0" xfId="0" applyNumberFormat="1" applyFont="1" applyFill="1" applyAlignment="1">
      <alignment horizontal="right"/>
    </xf>
    <xf numFmtId="49" fontId="8" fillId="2" borderId="0" xfId="0" applyNumberFormat="1" applyFont="1" applyFill="1" applyAlignment="1">
      <alignment horizontal="right" wrapText="1"/>
    </xf>
  </cellXfs>
  <cellStyles count="3">
    <cellStyle name="Обычный" xfId="0" builtinId="0"/>
    <cellStyle name="Обычный 2" xfId="2"/>
    <cellStyle name="Обычный_приложение 1 к закону 2004 год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tabSelected="1" zoomScale="90" zoomScaleNormal="90" workbookViewId="0">
      <selection activeCell="B9" sqref="B9"/>
    </sheetView>
  </sheetViews>
  <sheetFormatPr defaultRowHeight="15.75" x14ac:dyDescent="0.25"/>
  <cols>
    <col min="1" max="1" width="25.85546875" style="2" customWidth="1"/>
    <col min="2" max="2" width="68.140625" style="4" customWidth="1"/>
    <col min="3" max="3" width="14.5703125" style="4" customWidth="1"/>
    <col min="4" max="16384" width="9.140625" style="1"/>
  </cols>
  <sheetData>
    <row r="1" spans="1:3" s="13" customFormat="1" ht="15" x14ac:dyDescent="0.25">
      <c r="A1" s="17"/>
      <c r="B1" s="38" t="s">
        <v>53</v>
      </c>
      <c r="C1" s="38"/>
    </row>
    <row r="2" spans="1:3" s="13" customFormat="1" ht="15" x14ac:dyDescent="0.25">
      <c r="A2" s="17"/>
      <c r="B2" s="38" t="s">
        <v>54</v>
      </c>
      <c r="C2" s="38"/>
    </row>
    <row r="3" spans="1:3" s="13" customFormat="1" ht="15" x14ac:dyDescent="0.25">
      <c r="A3" s="38" t="s">
        <v>55</v>
      </c>
      <c r="B3" s="38"/>
      <c r="C3" s="38"/>
    </row>
    <row r="4" spans="1:3" s="13" customFormat="1" ht="15" x14ac:dyDescent="0.25">
      <c r="A4" s="38" t="s">
        <v>92</v>
      </c>
      <c r="B4" s="38"/>
      <c r="C4" s="38"/>
    </row>
    <row r="5" spans="1:3" s="13" customFormat="1" ht="15" x14ac:dyDescent="0.25">
      <c r="A5" s="38" t="s">
        <v>93</v>
      </c>
      <c r="B5" s="38"/>
      <c r="C5" s="38"/>
    </row>
    <row r="6" spans="1:3" s="13" customFormat="1" ht="15" x14ac:dyDescent="0.25">
      <c r="A6" s="37" t="s">
        <v>83</v>
      </c>
      <c r="B6" s="37"/>
      <c r="C6" s="37"/>
    </row>
    <row r="7" spans="1:3" s="13" customFormat="1" ht="15" x14ac:dyDescent="0.25">
      <c r="A7" s="29"/>
      <c r="B7" s="29"/>
      <c r="C7" s="29"/>
    </row>
    <row r="8" spans="1:3" ht="56.25" x14ac:dyDescent="0.2">
      <c r="A8" s="6"/>
      <c r="B8" s="6" t="s">
        <v>94</v>
      </c>
      <c r="C8" s="6"/>
    </row>
    <row r="9" spans="1:3" x14ac:dyDescent="0.25">
      <c r="A9" s="5"/>
      <c r="B9" s="3"/>
      <c r="C9" s="16" t="s">
        <v>63</v>
      </c>
    </row>
    <row r="10" spans="1:3" s="9" customFormat="1" ht="28.5" x14ac:dyDescent="0.2">
      <c r="A10" s="7" t="s">
        <v>56</v>
      </c>
      <c r="B10" s="7" t="s">
        <v>0</v>
      </c>
      <c r="C10" s="8" t="s">
        <v>82</v>
      </c>
    </row>
    <row r="11" spans="1:3" s="11" customFormat="1" ht="14.25" x14ac:dyDescent="0.2">
      <c r="A11" s="10" t="s">
        <v>1</v>
      </c>
      <c r="B11" s="18" t="s">
        <v>2</v>
      </c>
      <c r="C11" s="23">
        <f>C12+C14+C16+C21+C27+C26+C28+C34+C35+C36+C39+C40</f>
        <v>298050</v>
      </c>
    </row>
    <row r="12" spans="1:3" s="11" customFormat="1" ht="14.25" x14ac:dyDescent="0.2">
      <c r="A12" s="10" t="s">
        <v>3</v>
      </c>
      <c r="B12" s="18" t="s">
        <v>4</v>
      </c>
      <c r="C12" s="23">
        <f>C13</f>
        <v>114898</v>
      </c>
    </row>
    <row r="13" spans="1:3" s="13" customFormat="1" ht="15" x14ac:dyDescent="0.25">
      <c r="A13" s="12" t="s">
        <v>5</v>
      </c>
      <c r="B13" s="19" t="s">
        <v>6</v>
      </c>
      <c r="C13" s="24">
        <v>114898</v>
      </c>
    </row>
    <row r="14" spans="1:3" s="11" customFormat="1" ht="28.5" x14ac:dyDescent="0.2">
      <c r="A14" s="10" t="s">
        <v>7</v>
      </c>
      <c r="B14" s="18" t="s">
        <v>8</v>
      </c>
      <c r="C14" s="23">
        <f>C15</f>
        <v>13318</v>
      </c>
    </row>
    <row r="15" spans="1:3" s="13" customFormat="1" ht="30" x14ac:dyDescent="0.25">
      <c r="A15" s="12" t="s">
        <v>9</v>
      </c>
      <c r="B15" s="19" t="s">
        <v>10</v>
      </c>
      <c r="C15" s="24">
        <v>13318</v>
      </c>
    </row>
    <row r="16" spans="1:3" s="11" customFormat="1" ht="14.25" x14ac:dyDescent="0.2">
      <c r="A16" s="10" t="s">
        <v>11</v>
      </c>
      <c r="B16" s="18" t="s">
        <v>12</v>
      </c>
      <c r="C16" s="23">
        <f>C17+C18+C19+C20</f>
        <v>36536</v>
      </c>
    </row>
    <row r="17" spans="1:3" s="13" customFormat="1" ht="30" x14ac:dyDescent="0.25">
      <c r="A17" s="12" t="s">
        <v>85</v>
      </c>
      <c r="B17" s="19" t="s">
        <v>84</v>
      </c>
      <c r="C17" s="28">
        <v>26462</v>
      </c>
    </row>
    <row r="18" spans="1:3" s="11" customFormat="1" ht="15" x14ac:dyDescent="0.2">
      <c r="A18" s="12" t="s">
        <v>30</v>
      </c>
      <c r="B18" s="19" t="s">
        <v>31</v>
      </c>
      <c r="C18" s="25">
        <v>23</v>
      </c>
    </row>
    <row r="19" spans="1:3" s="11" customFormat="1" ht="15" x14ac:dyDescent="0.2">
      <c r="A19" s="12" t="s">
        <v>32</v>
      </c>
      <c r="B19" s="19" t="s">
        <v>33</v>
      </c>
      <c r="C19" s="24">
        <v>-3</v>
      </c>
    </row>
    <row r="20" spans="1:3" s="11" customFormat="1" ht="30" x14ac:dyDescent="0.2">
      <c r="A20" s="12" t="s">
        <v>34</v>
      </c>
      <c r="B20" s="19" t="s">
        <v>35</v>
      </c>
      <c r="C20" s="24">
        <v>10054</v>
      </c>
    </row>
    <row r="21" spans="1:3" s="11" customFormat="1" ht="14.25" x14ac:dyDescent="0.2">
      <c r="A21" s="10" t="s">
        <v>13</v>
      </c>
      <c r="B21" s="18" t="s">
        <v>14</v>
      </c>
      <c r="C21" s="23">
        <f>C22+C23</f>
        <v>60678</v>
      </c>
    </row>
    <row r="22" spans="1:3" s="11" customFormat="1" ht="30" customHeight="1" x14ac:dyDescent="0.2">
      <c r="A22" s="12" t="s">
        <v>36</v>
      </c>
      <c r="B22" s="34" t="s">
        <v>37</v>
      </c>
      <c r="C22" s="24">
        <v>22087</v>
      </c>
    </row>
    <row r="23" spans="1:3" s="11" customFormat="1" ht="14.25" x14ac:dyDescent="0.2">
      <c r="A23" s="10" t="s">
        <v>39</v>
      </c>
      <c r="B23" s="18" t="s">
        <v>38</v>
      </c>
      <c r="C23" s="23">
        <f>C24+C25</f>
        <v>38591</v>
      </c>
    </row>
    <row r="24" spans="1:3" s="13" customFormat="1" ht="30" x14ac:dyDescent="0.25">
      <c r="A24" s="12" t="s">
        <v>40</v>
      </c>
      <c r="B24" s="19" t="s">
        <v>41</v>
      </c>
      <c r="C24" s="26">
        <v>32356</v>
      </c>
    </row>
    <row r="25" spans="1:3" s="13" customFormat="1" ht="30" x14ac:dyDescent="0.25">
      <c r="A25" s="12" t="s">
        <v>42</v>
      </c>
      <c r="B25" s="19" t="s">
        <v>43</v>
      </c>
      <c r="C25" s="26">
        <v>6235</v>
      </c>
    </row>
    <row r="26" spans="1:3" s="13" customFormat="1" ht="15" x14ac:dyDescent="0.25">
      <c r="A26" s="10" t="s">
        <v>27</v>
      </c>
      <c r="B26" s="18" t="s">
        <v>26</v>
      </c>
      <c r="C26" s="30">
        <v>6866</v>
      </c>
    </row>
    <row r="27" spans="1:3" s="13" customFormat="1" ht="29.25" customHeight="1" x14ac:dyDescent="0.25">
      <c r="A27" s="10" t="s">
        <v>80</v>
      </c>
      <c r="B27" s="36" t="s">
        <v>81</v>
      </c>
      <c r="C27" s="31">
        <v>-1</v>
      </c>
    </row>
    <row r="28" spans="1:3" s="11" customFormat="1" ht="31.5" customHeight="1" x14ac:dyDescent="0.2">
      <c r="A28" s="10" t="s">
        <v>15</v>
      </c>
      <c r="B28" s="18" t="s">
        <v>16</v>
      </c>
      <c r="C28" s="23">
        <f>SUM(C29:C33)</f>
        <v>50187</v>
      </c>
    </row>
    <row r="29" spans="1:3" s="13" customFormat="1" ht="60.75" customHeight="1" x14ac:dyDescent="0.25">
      <c r="A29" s="12" t="s">
        <v>44</v>
      </c>
      <c r="B29" s="35" t="s">
        <v>45</v>
      </c>
      <c r="C29" s="27">
        <v>28687</v>
      </c>
    </row>
    <row r="30" spans="1:3" s="13" customFormat="1" ht="60" x14ac:dyDescent="0.25">
      <c r="A30" s="12" t="s">
        <v>46</v>
      </c>
      <c r="B30" s="20" t="s">
        <v>47</v>
      </c>
      <c r="C30" s="27">
        <v>1251</v>
      </c>
    </row>
    <row r="31" spans="1:3" s="13" customFormat="1" ht="30" x14ac:dyDescent="0.25">
      <c r="A31" s="12" t="s">
        <v>48</v>
      </c>
      <c r="B31" s="20" t="s">
        <v>49</v>
      </c>
      <c r="C31" s="27">
        <v>19082</v>
      </c>
    </row>
    <row r="32" spans="1:3" s="13" customFormat="1" ht="61.5" customHeight="1" x14ac:dyDescent="0.25">
      <c r="A32" s="12" t="s">
        <v>50</v>
      </c>
      <c r="B32" s="35" t="s">
        <v>51</v>
      </c>
      <c r="C32" s="27">
        <v>896</v>
      </c>
    </row>
    <row r="33" spans="1:3" s="13" customFormat="1" ht="75" customHeight="1" x14ac:dyDescent="0.25">
      <c r="A33" s="12" t="s">
        <v>87</v>
      </c>
      <c r="B33" s="35" t="s">
        <v>86</v>
      </c>
      <c r="C33" s="27">
        <v>271</v>
      </c>
    </row>
    <row r="34" spans="1:3" s="11" customFormat="1" ht="15" customHeight="1" x14ac:dyDescent="0.2">
      <c r="A34" s="10" t="s">
        <v>17</v>
      </c>
      <c r="B34" s="36" t="s">
        <v>18</v>
      </c>
      <c r="C34" s="30">
        <v>2975</v>
      </c>
    </row>
    <row r="35" spans="1:3" s="11" customFormat="1" ht="28.5" x14ac:dyDescent="0.2">
      <c r="A35" s="10" t="s">
        <v>24</v>
      </c>
      <c r="B35" s="18" t="s">
        <v>29</v>
      </c>
      <c r="C35" s="30">
        <v>67</v>
      </c>
    </row>
    <row r="36" spans="1:3" s="13" customFormat="1" ht="28.5" x14ac:dyDescent="0.25">
      <c r="A36" s="10" t="s">
        <v>19</v>
      </c>
      <c r="B36" s="18" t="s">
        <v>20</v>
      </c>
      <c r="C36" s="23">
        <f>SUM(C37:C38)</f>
        <v>6461</v>
      </c>
    </row>
    <row r="37" spans="1:3" s="13" customFormat="1" ht="61.5" customHeight="1" x14ac:dyDescent="0.25">
      <c r="A37" s="12" t="s">
        <v>91</v>
      </c>
      <c r="B37" s="34" t="s">
        <v>90</v>
      </c>
      <c r="C37" s="28">
        <v>2510</v>
      </c>
    </row>
    <row r="38" spans="1:3" s="13" customFormat="1" ht="30" x14ac:dyDescent="0.25">
      <c r="A38" s="33" t="s">
        <v>88</v>
      </c>
      <c r="B38" s="19" t="s">
        <v>89</v>
      </c>
      <c r="C38" s="28">
        <v>3951</v>
      </c>
    </row>
    <row r="39" spans="1:3" s="13" customFormat="1" ht="15" x14ac:dyDescent="0.25">
      <c r="A39" s="10" t="s">
        <v>25</v>
      </c>
      <c r="B39" s="18" t="s">
        <v>28</v>
      </c>
      <c r="C39" s="30">
        <v>1970</v>
      </c>
    </row>
    <row r="40" spans="1:3" s="13" customFormat="1" ht="15" x14ac:dyDescent="0.25">
      <c r="A40" s="10" t="s">
        <v>73</v>
      </c>
      <c r="B40" s="18" t="s">
        <v>66</v>
      </c>
      <c r="C40" s="30">
        <v>4095</v>
      </c>
    </row>
    <row r="41" spans="1:3" s="11" customFormat="1" ht="14.25" x14ac:dyDescent="0.2">
      <c r="A41" s="10" t="s">
        <v>21</v>
      </c>
      <c r="B41" s="18" t="s">
        <v>22</v>
      </c>
      <c r="C41" s="30">
        <f>C42+C50+C52</f>
        <v>1907640</v>
      </c>
    </row>
    <row r="42" spans="1:3" s="11" customFormat="1" ht="28.5" x14ac:dyDescent="0.2">
      <c r="A42" s="10" t="s">
        <v>75</v>
      </c>
      <c r="B42" s="18" t="s">
        <v>72</v>
      </c>
      <c r="C42" s="30">
        <f>SUM(C43:C49)</f>
        <v>1914176</v>
      </c>
    </row>
    <row r="43" spans="1:3" s="11" customFormat="1" ht="14.25" x14ac:dyDescent="0.2">
      <c r="A43" s="10" t="s">
        <v>70</v>
      </c>
      <c r="B43" s="18" t="s">
        <v>57</v>
      </c>
      <c r="C43" s="30">
        <v>195768</v>
      </c>
    </row>
    <row r="44" spans="1:3" s="13" customFormat="1" ht="30" hidden="1" x14ac:dyDescent="0.25">
      <c r="A44" s="14" t="s">
        <v>77</v>
      </c>
      <c r="B44" s="20" t="s">
        <v>52</v>
      </c>
      <c r="C44" s="32"/>
    </row>
    <row r="45" spans="1:3" s="13" customFormat="1" ht="30" hidden="1" x14ac:dyDescent="0.25">
      <c r="A45" s="14" t="s">
        <v>78</v>
      </c>
      <c r="B45" s="20" t="s">
        <v>59</v>
      </c>
      <c r="C45" s="32"/>
    </row>
    <row r="46" spans="1:3" s="13" customFormat="1" ht="15" hidden="1" x14ac:dyDescent="0.25">
      <c r="A46" s="14" t="s">
        <v>79</v>
      </c>
      <c r="B46" s="20" t="s">
        <v>76</v>
      </c>
      <c r="C46" s="32"/>
    </row>
    <row r="47" spans="1:3" s="11" customFormat="1" ht="14.25" x14ac:dyDescent="0.2">
      <c r="A47" s="10" t="s">
        <v>67</v>
      </c>
      <c r="B47" s="21" t="s">
        <v>60</v>
      </c>
      <c r="C47" s="31">
        <v>759951</v>
      </c>
    </row>
    <row r="48" spans="1:3" s="13" customFormat="1" ht="15" x14ac:dyDescent="0.25">
      <c r="A48" s="10" t="s">
        <v>69</v>
      </c>
      <c r="B48" s="18" t="s">
        <v>58</v>
      </c>
      <c r="C48" s="30">
        <v>619822</v>
      </c>
    </row>
    <row r="49" spans="1:3" s="13" customFormat="1" ht="15" x14ac:dyDescent="0.25">
      <c r="A49" s="10" t="s">
        <v>71</v>
      </c>
      <c r="B49" s="18" t="s">
        <v>61</v>
      </c>
      <c r="C49" s="30">
        <v>338635</v>
      </c>
    </row>
    <row r="50" spans="1:3" s="13" customFormat="1" ht="15" x14ac:dyDescent="0.25">
      <c r="A50" s="10" t="s">
        <v>74</v>
      </c>
      <c r="B50" s="18" t="s">
        <v>62</v>
      </c>
      <c r="C50" s="30">
        <v>72</v>
      </c>
    </row>
    <row r="51" spans="1:3" s="13" customFormat="1" ht="28.5" hidden="1" customHeight="1" x14ac:dyDescent="0.25">
      <c r="A51" s="10"/>
      <c r="B51" s="18" t="s">
        <v>65</v>
      </c>
      <c r="C51" s="30"/>
    </row>
    <row r="52" spans="1:3" s="13" customFormat="1" ht="28.5" x14ac:dyDescent="0.25">
      <c r="A52" s="10" t="s">
        <v>68</v>
      </c>
      <c r="B52" s="18" t="s">
        <v>64</v>
      </c>
      <c r="C52" s="30">
        <v>-6608</v>
      </c>
    </row>
    <row r="53" spans="1:3" s="11" customFormat="1" ht="14.25" x14ac:dyDescent="0.2">
      <c r="A53" s="15"/>
      <c r="B53" s="22" t="s">
        <v>23</v>
      </c>
      <c r="C53" s="23">
        <f>C11+C41</f>
        <v>2205690</v>
      </c>
    </row>
  </sheetData>
  <mergeCells count="6">
    <mergeCell ref="A6:C6"/>
    <mergeCell ref="B1:C1"/>
    <mergeCell ref="B2:C2"/>
    <mergeCell ref="A3:C3"/>
    <mergeCell ref="A4:C4"/>
    <mergeCell ref="A5:C5"/>
  </mergeCells>
  <pageMargins left="0.78740157480314965" right="0.39370078740157483" top="0.59055118110236227" bottom="0.59055118110236227" header="0" footer="0"/>
  <pageSetup paperSize="9" scale="8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Rusakova</cp:lastModifiedBy>
  <cp:lastPrinted>2022-11-15T09:13:35Z</cp:lastPrinted>
  <dcterms:created xsi:type="dcterms:W3CDTF">2008-09-22T12:52:04Z</dcterms:created>
  <dcterms:modified xsi:type="dcterms:W3CDTF">2022-11-15T09:13:43Z</dcterms:modified>
</cp:coreProperties>
</file>