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60" windowWidth="15480" windowHeight="11400"/>
  </bookViews>
  <sheets>
    <sheet name="Приложение 1" sheetId="1" r:id="rId1"/>
  </sheets>
  <definedNames>
    <definedName name="_xlnm.Print_Titles" localSheetId="0">'Приложение 1'!$11:$12</definedName>
    <definedName name="_xlnm.Print_Area" localSheetId="0">'Приложение 1'!$A$1:$F$55</definedName>
  </definedNames>
  <calcPr calcId="145621"/>
</workbook>
</file>

<file path=xl/calcChain.xml><?xml version="1.0" encoding="utf-8"?>
<calcChain xmlns="http://schemas.openxmlformats.org/spreadsheetml/2006/main">
  <c r="C47" i="1" l="1"/>
  <c r="C46" i="1" s="1"/>
  <c r="D47" i="1"/>
  <c r="D46" i="1" s="1"/>
  <c r="E47" i="1"/>
  <c r="E46" i="1" s="1"/>
  <c r="F47" i="1"/>
  <c r="F46" i="1" s="1"/>
  <c r="B47" i="1" l="1"/>
  <c r="B46" i="1" s="1"/>
  <c r="B30" i="1" l="1"/>
  <c r="C30" i="1"/>
  <c r="F30" i="1"/>
  <c r="E30" i="1"/>
  <c r="D30" i="1"/>
  <c r="C38" i="1" l="1"/>
  <c r="D38" i="1"/>
  <c r="E38" i="1"/>
  <c r="F38" i="1"/>
  <c r="B38" i="1"/>
  <c r="C18" i="1"/>
  <c r="D18" i="1"/>
  <c r="E18" i="1"/>
  <c r="F18" i="1"/>
  <c r="B18" i="1"/>
  <c r="B41" i="1" l="1"/>
  <c r="C41" i="1"/>
  <c r="B25" i="1"/>
  <c r="C25" i="1"/>
  <c r="D25" i="1"/>
  <c r="F25" i="1"/>
  <c r="E25" i="1"/>
  <c r="E41" i="1"/>
  <c r="F41" i="1"/>
  <c r="D41" i="1"/>
  <c r="B36" i="1" l="1"/>
  <c r="B23" i="1"/>
  <c r="B16" i="1"/>
  <c r="B14" i="1"/>
  <c r="B13" i="1" s="1"/>
  <c r="B55" i="1" l="1"/>
  <c r="C36" i="1" l="1"/>
  <c r="E36" i="1"/>
  <c r="F36" i="1"/>
  <c r="C23" i="1"/>
  <c r="E23" i="1"/>
  <c r="F23" i="1"/>
  <c r="C16" i="1"/>
  <c r="E16" i="1"/>
  <c r="F16" i="1"/>
  <c r="E14" i="1"/>
  <c r="F14" i="1"/>
  <c r="C14" i="1"/>
  <c r="F13" i="1" l="1"/>
  <c r="F55" i="1" s="1"/>
  <c r="E13" i="1"/>
  <c r="C13" i="1"/>
  <c r="C55" i="1" l="1"/>
  <c r="E55" i="1"/>
  <c r="D36" i="1" l="1"/>
  <c r="D23" i="1"/>
  <c r="D14" i="1"/>
  <c r="D16" i="1" l="1"/>
  <c r="D13" i="1" s="1"/>
  <c r="D55" i="1" l="1"/>
</calcChain>
</file>

<file path=xl/sharedStrings.xml><?xml version="1.0" encoding="utf-8"?>
<sst xmlns="http://schemas.openxmlformats.org/spreadsheetml/2006/main" count="62" uniqueCount="62">
  <si>
    <t xml:space="preserve">Наименование 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</si>
  <si>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</si>
  <si>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</si>
  <si>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</si>
  <si>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</si>
  <si>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</si>
  <si>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</si>
  <si>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</si>
  <si>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</si>
  <si>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</si>
  <si>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</si>
  <si>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</si>
  <si>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БЕЗВОЗМЕЗДНЫЕ ПОСТУПЛЕНИЯ</t>
  </si>
  <si>
    <t>ИТОГО ДОХОДОВ</t>
  </si>
  <si>
    <t>ГОСУДАРСТВЕННАЯ ПОШЛИНА</t>
  </si>
  <si>
    <t>ШТРАФЫ, САНКЦИИ, ВОЗМЕЩЕНИЕ УЩЕРБА</t>
  </si>
  <si>
    <t>ДОХОДЫ ОТ ОКАЗАНИЯ ПЛАТНЫХ УСЛУГ (РАБОТ) И КОМПЕНСАЦИИ ЗАТРАТ ГОСУДАРСТВА</t>
  </si>
  <si>
    <t>в тыс. руб.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</si>
  <si>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</si>
  <si>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</si>
  <si>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</si>
  <si>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</si>
  <si>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</si>
  <si>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</si>
  <si>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</si>
  <si>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</si>
  <si>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</si>
  <si>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</si>
  <si>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Приложение</t>
  </si>
  <si>
    <t>к пояснительной записке</t>
  </si>
  <si>
    <t>к проекту решения городской Думы</t>
  </si>
  <si>
    <t>2</t>
  </si>
  <si>
    <t>3</t>
  </si>
  <si>
    <t>4</t>
  </si>
  <si>
    <t>5</t>
  </si>
  <si>
    <t xml:space="preserve">Дотации </t>
  </si>
  <si>
    <t xml:space="preserve">Субвенции </t>
  </si>
  <si>
    <t>Субсидии</t>
  </si>
  <si>
    <t>Иные межбюджетные трансферты</t>
  </si>
  <si>
    <t>Прочие безвозмездные поступления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</si>
  <si>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</si>
  <si>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</si>
  <si>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</si>
  <si>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</si>
  <si>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</si>
  <si>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</si>
  <si>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</si>
  <si>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2023 год (проект бюджета)</t>
  </si>
  <si>
    <t>2024 год (проект бюджета)</t>
  </si>
  <si>
    <t>Налог, взимаемый в связи с применением упрощенной системы налогообложения</t>
  </si>
  <si>
    <t>ЗАДОЛЖЕННОСТЬ И ПЕРЕРАСЧЕТЫ ПО ОТМЕНЕННЫМ НАЛОГАМ, СБОРАМ И ИНЫМ ОБЯЗАТЕЛЬНЫМ ПЛАТЕЖАМ</t>
  </si>
  <si>
    <t>Прочие доходы от оказания платных услуг (работ) получателями средств бюджетов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</si>
  <si>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</si>
  <si>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наем)</t>
  </si>
  <si>
    <t>на 2023 год и на плановый период 2024 и 2025 годов»</t>
  </si>
  <si>
    <t>2021 год (факт)</t>
  </si>
  <si>
    <t>2022 год (оценка)</t>
  </si>
  <si>
    <t>2025 год (проект бюджета)</t>
  </si>
  <si>
    <t>1</t>
  </si>
  <si>
    <t>муниципального образования «Город Можга»</t>
  </si>
  <si>
    <t>«О бюджете муниципального образования «Город Можга»</t>
  </si>
  <si>
    <t>Доходы бюджета муниципального образования «Город Можга» 2021 - 2025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</si>
</sst>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5">
    <xf numFmtId="0" fontId="0" fillId="0" borderId="0" xfId="0"/>
    <xf numFmtId="49" fontId="6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49" fontId="6" fillId="2" borderId="2" xfId="0" applyNumberFormat="1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wrapText="1"/>
    </xf>
    <xf numFmtId="49" fontId="4" fillId="2" borderId="0" xfId="0" applyNumberFormat="1" applyFont="1" applyFill="1" applyAlignment="1">
      <alignment horizontal="right" wrapText="1"/>
    </xf>
    <xf numFmtId="4" fontId="6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Border="1" applyAlignment="1">
      <alignment wrapText="1"/>
    </xf>
    <xf numFmtId="4" fontId="8" fillId="2" borderId="0" xfId="0" applyNumberFormat="1" applyFont="1" applyFill="1" applyAlignment="1">
      <alignment horizontal="center" vertical="center" wrapText="1" shrinkToFit="1"/>
    </xf>
    <xf numFmtId="0" fontId="6" fillId="2" borderId="0" xfId="0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2" fontId="6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left" wrapText="1"/>
    </xf>
    <xf numFmtId="165" fontId="4" fillId="2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right" vertical="center"/>
    </xf>
    <xf numFmtId="0" fontId="7" fillId="0" borderId="0" xfId="0" applyFont="1" applyFill="1"/>
    <xf numFmtId="49" fontId="4" fillId="2" borderId="0" xfId="0" applyNumberFormat="1" applyFont="1" applyFill="1" applyAlignment="1">
      <alignment horizontal="right" wrapText="1"/>
    </xf>
    <xf numFmtId="3" fontId="6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 wrapText="1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0" borderId="1" xfId="1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2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4" fontId="8" fillId="2" borderId="0" xfId="0" applyNumberFormat="1" applyFont="1" applyFill="1" applyAlignment="1">
      <alignment horizontal="center" vertical="center" wrapText="1" shrinkToFit="1"/>
    </xf>
    <xf numFmtId="49" fontId="4" fillId="2" borderId="0" xfId="0" applyNumberFormat="1" applyFont="1" applyFill="1" applyAlignment="1">
      <alignment horizontal="right" wrapText="1"/>
    </xf>
    <xf numFmtId="164" fontId="6" fillId="2" borderId="1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_приложение 1 к закону 2004 год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Normal="100" zoomScaleSheetLayoutView="90" workbookViewId="0">
      <selection activeCell="A11" sqref="A11"/>
    </sheetView>
  </sheetViews>
  <sheetFormatPr defaultRowHeight="15.75" x14ac:dyDescent="0.25"/>
  <cols>
    <col min="1" max="1" width="43.5703125" style="11" customWidth="1"/>
    <col min="2" max="5" width="12.28515625" style="11" customWidth="1"/>
    <col min="6" max="6" width="12.28515625" style="10" customWidth="1"/>
    <col min="7" max="7" width="14.28515625" style="10" customWidth="1"/>
    <col min="8" max="16384" width="9.140625" style="2"/>
  </cols>
  <sheetData>
    <row r="1" spans="1:10" x14ac:dyDescent="0.25">
      <c r="A1" s="53" t="s">
        <v>28</v>
      </c>
      <c r="B1" s="53"/>
      <c r="C1" s="53"/>
      <c r="D1" s="53"/>
      <c r="E1" s="53"/>
      <c r="F1" s="53"/>
      <c r="G1" s="15"/>
    </row>
    <row r="2" spans="1:10" x14ac:dyDescent="0.25">
      <c r="A2" s="53" t="s">
        <v>29</v>
      </c>
      <c r="B2" s="53"/>
      <c r="C2" s="53"/>
      <c r="D2" s="53"/>
      <c r="E2" s="53"/>
      <c r="F2" s="53"/>
      <c r="G2" s="15"/>
    </row>
    <row r="3" spans="1:10" ht="15.75" customHeight="1" x14ac:dyDescent="0.25">
      <c r="A3" s="53" t="s">
        <v>30</v>
      </c>
      <c r="B3" s="53"/>
      <c r="C3" s="53"/>
      <c r="D3" s="53"/>
      <c r="E3" s="53"/>
      <c r="F3" s="53"/>
      <c r="G3" s="15"/>
    </row>
    <row r="4" spans="1:10" ht="15.75" customHeight="1" x14ac:dyDescent="0.25">
      <c r="A4" s="53" t="s">
        <v>59</v>
      </c>
      <c r="B4" s="53"/>
      <c r="C4" s="53"/>
      <c r="D4" s="53"/>
      <c r="E4" s="53"/>
      <c r="F4" s="53"/>
      <c r="G4" s="15"/>
    </row>
    <row r="5" spans="1:10" ht="15.75" customHeight="1" x14ac:dyDescent="0.25">
      <c r="A5" s="53" t="s">
        <v>60</v>
      </c>
      <c r="B5" s="53"/>
      <c r="C5" s="53"/>
      <c r="D5" s="53"/>
      <c r="E5" s="53"/>
      <c r="F5" s="53"/>
      <c r="G5" s="15"/>
    </row>
    <row r="6" spans="1:10" ht="15.75" customHeight="1" x14ac:dyDescent="0.25">
      <c r="A6" s="53" t="s">
        <v>54</v>
      </c>
      <c r="B6" s="53"/>
      <c r="C6" s="53"/>
      <c r="D6" s="53"/>
      <c r="E6" s="53"/>
      <c r="F6" s="53"/>
      <c r="G6" s="15"/>
    </row>
    <row r="7" spans="1:10" x14ac:dyDescent="0.25">
      <c r="A7" s="49"/>
      <c r="B7" s="49"/>
      <c r="C7" s="49"/>
      <c r="D7" s="49"/>
      <c r="E7" s="49"/>
      <c r="F7" s="49"/>
      <c r="G7" s="49"/>
    </row>
    <row r="8" spans="1:10" x14ac:dyDescent="0.25">
      <c r="A8" s="34"/>
      <c r="B8" s="34"/>
      <c r="C8" s="34"/>
      <c r="D8" s="34"/>
      <c r="E8" s="34"/>
      <c r="F8" s="34"/>
      <c r="G8" s="34"/>
    </row>
    <row r="9" spans="1:10" ht="18.75" x14ac:dyDescent="0.2">
      <c r="A9" s="52" t="s">
        <v>61</v>
      </c>
      <c r="B9" s="52"/>
      <c r="C9" s="52"/>
      <c r="D9" s="52"/>
      <c r="E9" s="52"/>
      <c r="F9" s="52"/>
      <c r="G9" s="18"/>
      <c r="H9" s="16"/>
      <c r="I9" s="16"/>
      <c r="J9" s="16"/>
    </row>
    <row r="10" spans="1:10" x14ac:dyDescent="0.25">
      <c r="A10" s="3"/>
      <c r="B10" s="17"/>
      <c r="C10" s="17"/>
      <c r="D10" s="17"/>
      <c r="E10" s="17"/>
      <c r="F10" s="4" t="s">
        <v>17</v>
      </c>
      <c r="G10" s="4"/>
    </row>
    <row r="11" spans="1:10" s="7" customFormat="1" ht="47.25" x14ac:dyDescent="0.2">
      <c r="A11" s="5" t="s">
        <v>0</v>
      </c>
      <c r="B11" s="5" t="s">
        <v>55</v>
      </c>
      <c r="C11" s="6" t="s">
        <v>56</v>
      </c>
      <c r="D11" s="27" t="s">
        <v>47</v>
      </c>
      <c r="E11" s="27" t="s">
        <v>48</v>
      </c>
      <c r="F11" s="27" t="s">
        <v>57</v>
      </c>
      <c r="G11" s="19"/>
    </row>
    <row r="12" spans="1:10" s="25" customFormat="1" x14ac:dyDescent="0.2">
      <c r="A12" s="12" t="s">
        <v>58</v>
      </c>
      <c r="B12" s="12" t="s">
        <v>31</v>
      </c>
      <c r="C12" s="12" t="s">
        <v>32</v>
      </c>
      <c r="D12" s="12" t="s">
        <v>33</v>
      </c>
      <c r="E12" s="12" t="s">
        <v>34</v>
      </c>
      <c r="F12" s="13">
        <v>6</v>
      </c>
      <c r="G12" s="24"/>
    </row>
    <row r="13" spans="1:10" s="8" customFormat="1" ht="31.5" x14ac:dyDescent="0.2">
      <c r="A13" s="1" t="s">
        <v>1</v>
      </c>
      <c r="B13" s="35">
        <f>B14+B16+B18+B23+B28+B29+B30+B36+B38+B41+B44+B45</f>
        <v>272443</v>
      </c>
      <c r="C13" s="46">
        <f>C14+C16+C18+C23+C28+C29+C30+C36+C38+C41+C44+C45</f>
        <v>298050</v>
      </c>
      <c r="D13" s="35">
        <f>D14+D16+D18+D23+D28+D30+D36+D38+D41+D44+D45</f>
        <v>312391</v>
      </c>
      <c r="E13" s="35">
        <f>E14+E16+E18+E23+E28+E30+E36+E38+E41+E44+E45</f>
        <v>313315</v>
      </c>
      <c r="F13" s="35">
        <f>F14+F16+F18+F23+F28+F30+F36+F38+F41+F44+F45</f>
        <v>325122</v>
      </c>
      <c r="G13" s="20"/>
    </row>
    <row r="14" spans="1:10" s="8" customFormat="1" x14ac:dyDescent="0.2">
      <c r="A14" s="1" t="s">
        <v>2</v>
      </c>
      <c r="B14" s="35">
        <f>B15</f>
        <v>108476</v>
      </c>
      <c r="C14" s="46">
        <f>C15</f>
        <v>114898</v>
      </c>
      <c r="D14" s="35">
        <f>D15</f>
        <v>124435</v>
      </c>
      <c r="E14" s="35">
        <f t="shared" ref="E14:F14" si="0">E15</f>
        <v>134140</v>
      </c>
      <c r="F14" s="35">
        <f t="shared" si="0"/>
        <v>142994</v>
      </c>
      <c r="G14" s="20"/>
    </row>
    <row r="15" spans="1:10" x14ac:dyDescent="0.2">
      <c r="A15" s="9" t="s">
        <v>3</v>
      </c>
      <c r="B15" s="36">
        <v>108476</v>
      </c>
      <c r="C15" s="44">
        <v>114898</v>
      </c>
      <c r="D15" s="37">
        <v>124435</v>
      </c>
      <c r="E15" s="36">
        <v>134140</v>
      </c>
      <c r="F15" s="37">
        <v>142994</v>
      </c>
      <c r="G15" s="21"/>
    </row>
    <row r="16" spans="1:10" s="8" customFormat="1" ht="63" x14ac:dyDescent="0.2">
      <c r="A16" s="1" t="s">
        <v>4</v>
      </c>
      <c r="B16" s="35">
        <f>B17</f>
        <v>13097</v>
      </c>
      <c r="C16" s="46">
        <f>C17</f>
        <v>13318</v>
      </c>
      <c r="D16" s="35">
        <f>D17</f>
        <v>13777</v>
      </c>
      <c r="E16" s="35">
        <f t="shared" ref="E16:F16" si="1">E17</f>
        <v>14318</v>
      </c>
      <c r="F16" s="35">
        <f t="shared" si="1"/>
        <v>14864</v>
      </c>
      <c r="G16" s="20"/>
      <c r="H16" s="2"/>
      <c r="I16" s="2"/>
    </row>
    <row r="17" spans="1:9" ht="47.25" x14ac:dyDescent="0.2">
      <c r="A17" s="9" t="s">
        <v>5</v>
      </c>
      <c r="B17" s="36">
        <v>13097</v>
      </c>
      <c r="C17" s="44">
        <v>13318</v>
      </c>
      <c r="D17" s="48">
        <v>13777</v>
      </c>
      <c r="E17" s="48">
        <v>14318</v>
      </c>
      <c r="F17" s="48">
        <v>14864</v>
      </c>
      <c r="G17" s="21"/>
    </row>
    <row r="18" spans="1:9" s="8" customFormat="1" x14ac:dyDescent="0.2">
      <c r="A18" s="1" t="s">
        <v>6</v>
      </c>
      <c r="B18" s="35">
        <f>B19+B20+B21+B22</f>
        <v>18575</v>
      </c>
      <c r="C18" s="46">
        <f t="shared" ref="C18:F18" si="2">C19+C20+C21+C22</f>
        <v>36536</v>
      </c>
      <c r="D18" s="35">
        <f t="shared" si="2"/>
        <v>29303</v>
      </c>
      <c r="E18" s="35">
        <f t="shared" si="2"/>
        <v>30944</v>
      </c>
      <c r="F18" s="35">
        <f t="shared" si="2"/>
        <v>32306</v>
      </c>
      <c r="G18" s="20"/>
      <c r="H18" s="2"/>
      <c r="I18" s="2"/>
    </row>
    <row r="19" spans="1:9" ht="31.5" x14ac:dyDescent="0.2">
      <c r="A19" s="50" t="s">
        <v>49</v>
      </c>
      <c r="B19" s="37">
        <v>0</v>
      </c>
      <c r="C19" s="43">
        <v>26462</v>
      </c>
      <c r="D19" s="37">
        <v>16386</v>
      </c>
      <c r="E19" s="37">
        <v>17304</v>
      </c>
      <c r="F19" s="37">
        <v>18065</v>
      </c>
      <c r="G19" s="21"/>
    </row>
    <row r="20" spans="1:9" s="8" customFormat="1" ht="31.5" x14ac:dyDescent="0.2">
      <c r="A20" s="9" t="s">
        <v>18</v>
      </c>
      <c r="B20" s="36">
        <v>6985</v>
      </c>
      <c r="C20" s="47">
        <v>23</v>
      </c>
      <c r="D20" s="38">
        <v>0</v>
      </c>
      <c r="E20" s="39">
        <v>0</v>
      </c>
      <c r="F20" s="40">
        <v>0</v>
      </c>
      <c r="G20" s="21"/>
      <c r="H20" s="2"/>
      <c r="I20" s="2"/>
    </row>
    <row r="21" spans="1:9" s="8" customFormat="1" x14ac:dyDescent="0.2">
      <c r="A21" s="9" t="s">
        <v>19</v>
      </c>
      <c r="B21" s="36">
        <v>419</v>
      </c>
      <c r="C21" s="44">
        <v>-3</v>
      </c>
      <c r="D21" s="37">
        <v>0</v>
      </c>
      <c r="E21" s="36">
        <v>0</v>
      </c>
      <c r="F21" s="37">
        <v>0</v>
      </c>
      <c r="G21" s="21"/>
      <c r="H21" s="2"/>
      <c r="I21" s="2"/>
    </row>
    <row r="22" spans="1:9" s="8" customFormat="1" ht="31.5" x14ac:dyDescent="0.2">
      <c r="A22" s="9" t="s">
        <v>20</v>
      </c>
      <c r="B22" s="36">
        <v>11171</v>
      </c>
      <c r="C22" s="44">
        <v>10054</v>
      </c>
      <c r="D22" s="37">
        <v>12917</v>
      </c>
      <c r="E22" s="36">
        <v>13640</v>
      </c>
      <c r="F22" s="37">
        <v>14241</v>
      </c>
      <c r="G22" s="21"/>
      <c r="H22" s="2"/>
      <c r="I22" s="2"/>
    </row>
    <row r="23" spans="1:9" s="8" customFormat="1" x14ac:dyDescent="0.2">
      <c r="A23" s="1" t="s">
        <v>7</v>
      </c>
      <c r="B23" s="35">
        <f>B24+B25</f>
        <v>50159</v>
      </c>
      <c r="C23" s="46">
        <f>C24+C25</f>
        <v>60678</v>
      </c>
      <c r="D23" s="35">
        <f>D24+D25</f>
        <v>63280</v>
      </c>
      <c r="E23" s="35">
        <f t="shared" ref="E23:F23" si="3">E24+E25</f>
        <v>63661</v>
      </c>
      <c r="F23" s="35">
        <f t="shared" si="3"/>
        <v>65922</v>
      </c>
      <c r="G23" s="20"/>
      <c r="H23" s="2"/>
      <c r="I23" s="2"/>
    </row>
    <row r="24" spans="1:9" s="8" customFormat="1" ht="63.75" customHeight="1" x14ac:dyDescent="0.2">
      <c r="A24" s="9" t="s">
        <v>21</v>
      </c>
      <c r="B24" s="36">
        <v>17424</v>
      </c>
      <c r="C24" s="44">
        <v>22087</v>
      </c>
      <c r="D24" s="37">
        <v>23857</v>
      </c>
      <c r="E24" s="36">
        <v>23857</v>
      </c>
      <c r="F24" s="37">
        <v>25802</v>
      </c>
      <c r="G24" s="21"/>
    </row>
    <row r="25" spans="1:9" s="8" customFormat="1" x14ac:dyDescent="0.2">
      <c r="A25" s="1" t="s">
        <v>22</v>
      </c>
      <c r="B25" s="35">
        <f>SUM(B26:B27)</f>
        <v>32735</v>
      </c>
      <c r="C25" s="46">
        <f>SUM(C26:C27)</f>
        <v>38591</v>
      </c>
      <c r="D25" s="35">
        <f>SUM(D26:D27)</f>
        <v>39423</v>
      </c>
      <c r="E25" s="35">
        <f>SUM(E26:E27)</f>
        <v>39804</v>
      </c>
      <c r="F25" s="35">
        <f>SUM(F26:F27)</f>
        <v>40120</v>
      </c>
      <c r="G25" s="20"/>
    </row>
    <row r="26" spans="1:9" ht="49.5" customHeight="1" x14ac:dyDescent="0.2">
      <c r="A26" s="50" t="s">
        <v>23</v>
      </c>
      <c r="B26" s="36">
        <v>26968</v>
      </c>
      <c r="C26" s="44">
        <v>32356</v>
      </c>
      <c r="D26" s="36">
        <v>32614</v>
      </c>
      <c r="E26" s="36">
        <v>32614</v>
      </c>
      <c r="F26" s="37">
        <v>32614</v>
      </c>
      <c r="G26" s="21"/>
    </row>
    <row r="27" spans="1:9" ht="63" x14ac:dyDescent="0.2">
      <c r="A27" s="9" t="s">
        <v>24</v>
      </c>
      <c r="B27" s="36">
        <v>5767</v>
      </c>
      <c r="C27" s="44">
        <v>6235</v>
      </c>
      <c r="D27" s="36">
        <v>6809</v>
      </c>
      <c r="E27" s="36">
        <v>7190</v>
      </c>
      <c r="F27" s="37">
        <v>7506</v>
      </c>
      <c r="G27" s="21"/>
    </row>
    <row r="28" spans="1:9" x14ac:dyDescent="0.2">
      <c r="A28" s="1" t="s">
        <v>14</v>
      </c>
      <c r="B28" s="35">
        <v>6354</v>
      </c>
      <c r="C28" s="46">
        <v>6866</v>
      </c>
      <c r="D28" s="35">
        <v>7498</v>
      </c>
      <c r="E28" s="35">
        <v>7918</v>
      </c>
      <c r="F28" s="35">
        <v>8266</v>
      </c>
      <c r="G28" s="20"/>
    </row>
    <row r="29" spans="1:9" ht="63" x14ac:dyDescent="0.2">
      <c r="A29" s="1" t="s">
        <v>50</v>
      </c>
      <c r="B29" s="35">
        <v>1</v>
      </c>
      <c r="C29" s="46">
        <v>-1</v>
      </c>
      <c r="D29" s="35">
        <v>0</v>
      </c>
      <c r="E29" s="35">
        <v>0</v>
      </c>
      <c r="F29" s="35">
        <v>0</v>
      </c>
      <c r="G29" s="20"/>
    </row>
    <row r="30" spans="1:9" s="8" customFormat="1" ht="65.25" customHeight="1" x14ac:dyDescent="0.2">
      <c r="A30" s="1" t="s">
        <v>8</v>
      </c>
      <c r="B30" s="35">
        <f>SUM(B31:B35)</f>
        <v>48665</v>
      </c>
      <c r="C30" s="46">
        <f>SUM(C31:C35)</f>
        <v>50187</v>
      </c>
      <c r="D30" s="35">
        <f>SUM(D31:D35)</f>
        <v>53264</v>
      </c>
      <c r="E30" s="35">
        <f>SUM(E31:E35)</f>
        <v>51515</v>
      </c>
      <c r="F30" s="35">
        <f>SUM(F31:F35)</f>
        <v>49848</v>
      </c>
      <c r="G30" s="20"/>
    </row>
    <row r="31" spans="1:9" ht="112.5" customHeight="1" x14ac:dyDescent="0.2">
      <c r="A31" s="51" t="s">
        <v>25</v>
      </c>
      <c r="B31" s="41">
        <v>28707</v>
      </c>
      <c r="C31" s="42">
        <v>28687</v>
      </c>
      <c r="D31" s="37">
        <v>31567</v>
      </c>
      <c r="E31" s="41">
        <v>29988</v>
      </c>
      <c r="F31" s="37">
        <v>28488</v>
      </c>
      <c r="G31" s="21"/>
    </row>
    <row r="32" spans="1:9" ht="110.25" x14ac:dyDescent="0.2">
      <c r="A32" s="51" t="s">
        <v>26</v>
      </c>
      <c r="B32" s="41">
        <v>592</v>
      </c>
      <c r="C32" s="42">
        <v>1251</v>
      </c>
      <c r="D32" s="43">
        <v>1397</v>
      </c>
      <c r="E32" s="41">
        <v>1327</v>
      </c>
      <c r="F32" s="37">
        <v>1260</v>
      </c>
      <c r="G32" s="21"/>
    </row>
    <row r="33" spans="1:7" ht="47.25" x14ac:dyDescent="0.2">
      <c r="A33" s="51" t="s">
        <v>27</v>
      </c>
      <c r="B33" s="41">
        <v>18163</v>
      </c>
      <c r="C33" s="42">
        <v>19082</v>
      </c>
      <c r="D33" s="37">
        <v>19200</v>
      </c>
      <c r="E33" s="41">
        <v>19200</v>
      </c>
      <c r="F33" s="37">
        <v>19200</v>
      </c>
      <c r="G33" s="21"/>
    </row>
    <row r="34" spans="1:7" ht="111.75" customHeight="1" x14ac:dyDescent="0.2">
      <c r="A34" s="51" t="s">
        <v>53</v>
      </c>
      <c r="B34" s="41">
        <v>908</v>
      </c>
      <c r="C34" s="42">
        <v>896</v>
      </c>
      <c r="D34" s="37">
        <v>800</v>
      </c>
      <c r="E34" s="41">
        <v>700</v>
      </c>
      <c r="F34" s="37">
        <v>600</v>
      </c>
      <c r="G34" s="21"/>
    </row>
    <row r="35" spans="1:7" ht="142.5" customHeight="1" x14ac:dyDescent="0.2">
      <c r="A35" s="51" t="s">
        <v>52</v>
      </c>
      <c r="B35" s="42">
        <v>295</v>
      </c>
      <c r="C35" s="42">
        <v>271</v>
      </c>
      <c r="D35" s="37">
        <v>300</v>
      </c>
      <c r="E35" s="41">
        <v>300</v>
      </c>
      <c r="F35" s="37">
        <v>300</v>
      </c>
      <c r="G35" s="21"/>
    </row>
    <row r="36" spans="1:7" s="8" customFormat="1" ht="31.5" x14ac:dyDescent="0.2">
      <c r="A36" s="1" t="s">
        <v>9</v>
      </c>
      <c r="B36" s="35">
        <f>B37</f>
        <v>6157</v>
      </c>
      <c r="C36" s="46">
        <f>C37</f>
        <v>2975</v>
      </c>
      <c r="D36" s="35">
        <f>D37</f>
        <v>5971</v>
      </c>
      <c r="E36" s="35">
        <f t="shared" ref="E36:F36" si="4">E37</f>
        <v>5971</v>
      </c>
      <c r="F36" s="35">
        <f t="shared" si="4"/>
        <v>5971</v>
      </c>
      <c r="G36" s="20"/>
    </row>
    <row r="37" spans="1:7" ht="31.5" x14ac:dyDescent="0.2">
      <c r="A37" s="9" t="s">
        <v>10</v>
      </c>
      <c r="B37" s="36">
        <v>6157</v>
      </c>
      <c r="C37" s="44">
        <v>2975</v>
      </c>
      <c r="D37" s="37">
        <v>5971</v>
      </c>
      <c r="E37" s="36">
        <v>5971</v>
      </c>
      <c r="F37" s="37">
        <v>5971</v>
      </c>
      <c r="G37" s="21"/>
    </row>
    <row r="38" spans="1:7" s="8" customFormat="1" ht="47.25" x14ac:dyDescent="0.2">
      <c r="A38" s="1" t="s">
        <v>16</v>
      </c>
      <c r="B38" s="35">
        <f>B39+B40</f>
        <v>193</v>
      </c>
      <c r="C38" s="46">
        <f t="shared" ref="C38:F38" si="5">C39+C40</f>
        <v>67</v>
      </c>
      <c r="D38" s="35">
        <f t="shared" si="5"/>
        <v>72</v>
      </c>
      <c r="E38" s="35">
        <f t="shared" si="5"/>
        <v>76</v>
      </c>
      <c r="F38" s="35">
        <f t="shared" si="5"/>
        <v>79</v>
      </c>
      <c r="G38" s="20"/>
    </row>
    <row r="39" spans="1:7" ht="47.25" x14ac:dyDescent="0.2">
      <c r="A39" s="9" t="s">
        <v>51</v>
      </c>
      <c r="B39" s="37">
        <v>5</v>
      </c>
      <c r="C39" s="43">
        <v>0</v>
      </c>
      <c r="D39" s="37">
        <v>0</v>
      </c>
      <c r="E39" s="37">
        <v>0</v>
      </c>
      <c r="F39" s="37">
        <v>0</v>
      </c>
      <c r="G39" s="21"/>
    </row>
    <row r="40" spans="1:7" s="8" customFormat="1" ht="31.5" x14ac:dyDescent="0.2">
      <c r="A40" s="9" t="s">
        <v>42</v>
      </c>
      <c r="B40" s="36">
        <v>188</v>
      </c>
      <c r="C40" s="44">
        <v>67</v>
      </c>
      <c r="D40" s="37">
        <v>72</v>
      </c>
      <c r="E40" s="36">
        <v>76</v>
      </c>
      <c r="F40" s="37">
        <v>79</v>
      </c>
      <c r="G40" s="21"/>
    </row>
    <row r="41" spans="1:7" ht="47.25" x14ac:dyDescent="0.2">
      <c r="A41" s="1" t="s">
        <v>11</v>
      </c>
      <c r="B41" s="35">
        <f>SUM(B42:B43)</f>
        <v>15767</v>
      </c>
      <c r="C41" s="46">
        <f>SUM(C42:C43)</f>
        <v>6461</v>
      </c>
      <c r="D41" s="35">
        <f>SUM(D42:D43)</f>
        <v>10640</v>
      </c>
      <c r="E41" s="35">
        <f>SUM(E42:E43)</f>
        <v>500</v>
      </c>
      <c r="F41" s="35">
        <f>SUM(F42:F43)</f>
        <v>500</v>
      </c>
      <c r="G41" s="20"/>
    </row>
    <row r="42" spans="1:7" ht="126" x14ac:dyDescent="0.2">
      <c r="A42" s="30" t="s">
        <v>45</v>
      </c>
      <c r="B42" s="36">
        <v>540</v>
      </c>
      <c r="C42" s="43">
        <v>2510</v>
      </c>
      <c r="D42" s="43">
        <v>10140</v>
      </c>
      <c r="E42" s="37">
        <v>0</v>
      </c>
      <c r="F42" s="37">
        <v>0</v>
      </c>
      <c r="G42" s="20"/>
    </row>
    <row r="43" spans="1:7" ht="47.25" x14ac:dyDescent="0.2">
      <c r="A43" s="30" t="s">
        <v>44</v>
      </c>
      <c r="B43" s="44">
        <v>15227</v>
      </c>
      <c r="C43" s="44">
        <v>3951</v>
      </c>
      <c r="D43" s="43">
        <v>500</v>
      </c>
      <c r="E43" s="44">
        <v>500</v>
      </c>
      <c r="F43" s="43">
        <v>500</v>
      </c>
      <c r="G43" s="21"/>
    </row>
    <row r="44" spans="1:7" ht="31.5" x14ac:dyDescent="0.2">
      <c r="A44" s="1" t="s">
        <v>15</v>
      </c>
      <c r="B44" s="45">
        <v>1987</v>
      </c>
      <c r="C44" s="46">
        <v>1970</v>
      </c>
      <c r="D44" s="35">
        <v>2151</v>
      </c>
      <c r="E44" s="35">
        <v>2272</v>
      </c>
      <c r="F44" s="35">
        <v>2372</v>
      </c>
      <c r="G44" s="20"/>
    </row>
    <row r="45" spans="1:7" x14ac:dyDescent="0.2">
      <c r="A45" s="1" t="s">
        <v>46</v>
      </c>
      <c r="B45" s="45">
        <v>3012</v>
      </c>
      <c r="C45" s="46">
        <v>4095</v>
      </c>
      <c r="D45" s="35">
        <v>2000</v>
      </c>
      <c r="E45" s="35">
        <v>2000</v>
      </c>
      <c r="F45" s="35">
        <v>2000</v>
      </c>
      <c r="G45" s="20"/>
    </row>
    <row r="46" spans="1:7" s="8" customFormat="1" x14ac:dyDescent="0.2">
      <c r="A46" s="1" t="s">
        <v>12</v>
      </c>
      <c r="B46" s="35">
        <f>B47+B52+B54</f>
        <v>1473262</v>
      </c>
      <c r="C46" s="35">
        <f t="shared" ref="C46:F46" si="6">C47+C52+C54</f>
        <v>1907639.8</v>
      </c>
      <c r="D46" s="35">
        <f t="shared" si="6"/>
        <v>1034482</v>
      </c>
      <c r="E46" s="35">
        <f t="shared" si="6"/>
        <v>1094999</v>
      </c>
      <c r="F46" s="35">
        <f t="shared" si="6"/>
        <v>1045206.3</v>
      </c>
      <c r="G46" s="22"/>
    </row>
    <row r="47" spans="1:7" s="8" customFormat="1" ht="47.25" x14ac:dyDescent="0.2">
      <c r="A47" s="1" t="s">
        <v>43</v>
      </c>
      <c r="B47" s="35">
        <f>SUM(B48:B51)</f>
        <v>1477779</v>
      </c>
      <c r="C47" s="35">
        <f t="shared" ref="C47:F47" si="7">SUM(C48:C51)</f>
        <v>1914176</v>
      </c>
      <c r="D47" s="54">
        <f t="shared" si="7"/>
        <v>999482</v>
      </c>
      <c r="E47" s="35">
        <f t="shared" si="7"/>
        <v>1079599</v>
      </c>
      <c r="F47" s="35">
        <f t="shared" si="7"/>
        <v>1029806.3</v>
      </c>
      <c r="G47" s="22"/>
    </row>
    <row r="48" spans="1:7" s="33" customFormat="1" x14ac:dyDescent="0.2">
      <c r="A48" s="31" t="s">
        <v>35</v>
      </c>
      <c r="B48" s="46">
        <v>235762</v>
      </c>
      <c r="C48" s="46">
        <v>195768</v>
      </c>
      <c r="D48" s="46">
        <v>142043</v>
      </c>
      <c r="E48" s="46">
        <v>142043</v>
      </c>
      <c r="F48" s="46">
        <v>142043</v>
      </c>
      <c r="G48" s="32"/>
    </row>
    <row r="49" spans="1:7" s="8" customFormat="1" x14ac:dyDescent="0.2">
      <c r="A49" s="26" t="s">
        <v>37</v>
      </c>
      <c r="B49" s="45">
        <v>445427</v>
      </c>
      <c r="C49" s="45">
        <v>759951</v>
      </c>
      <c r="D49" s="35">
        <v>137842</v>
      </c>
      <c r="E49" s="45">
        <v>198523</v>
      </c>
      <c r="F49" s="35">
        <v>148689.29999999999</v>
      </c>
      <c r="G49" s="22"/>
    </row>
    <row r="50" spans="1:7" x14ac:dyDescent="0.2">
      <c r="A50" s="1" t="s">
        <v>36</v>
      </c>
      <c r="B50" s="45">
        <v>715246</v>
      </c>
      <c r="C50" s="35">
        <v>619822</v>
      </c>
      <c r="D50" s="35">
        <v>719597</v>
      </c>
      <c r="E50" s="35">
        <v>739033</v>
      </c>
      <c r="F50" s="35">
        <v>739074</v>
      </c>
      <c r="G50" s="22"/>
    </row>
    <row r="51" spans="1:7" x14ac:dyDescent="0.2">
      <c r="A51" s="1" t="s">
        <v>38</v>
      </c>
      <c r="B51" s="45">
        <v>81344</v>
      </c>
      <c r="C51" s="35">
        <v>338635</v>
      </c>
      <c r="D51" s="35">
        <v>0</v>
      </c>
      <c r="E51" s="35">
        <v>0</v>
      </c>
      <c r="F51" s="35">
        <v>0</v>
      </c>
      <c r="G51" s="22"/>
    </row>
    <row r="52" spans="1:7" x14ac:dyDescent="0.2">
      <c r="A52" s="1" t="s">
        <v>39</v>
      </c>
      <c r="B52" s="45">
        <v>551</v>
      </c>
      <c r="C52" s="46">
        <v>71.8</v>
      </c>
      <c r="D52" s="35">
        <v>35000</v>
      </c>
      <c r="E52" s="35">
        <v>15400</v>
      </c>
      <c r="F52" s="35">
        <v>15400</v>
      </c>
      <c r="G52" s="22"/>
    </row>
    <row r="53" spans="1:7" ht="47.25" hidden="1" x14ac:dyDescent="0.2">
      <c r="A53" s="1" t="s">
        <v>40</v>
      </c>
      <c r="B53" s="45"/>
      <c r="C53" s="35"/>
      <c r="D53" s="35"/>
      <c r="E53" s="35"/>
      <c r="F53" s="35"/>
      <c r="G53" s="22"/>
    </row>
    <row r="54" spans="1:7" ht="47.25" x14ac:dyDescent="0.2">
      <c r="A54" s="1" t="s">
        <v>41</v>
      </c>
      <c r="B54" s="45">
        <v>-5068</v>
      </c>
      <c r="C54" s="35">
        <v>-6608</v>
      </c>
      <c r="D54" s="35">
        <v>0</v>
      </c>
      <c r="E54" s="35">
        <v>0</v>
      </c>
      <c r="F54" s="35">
        <v>0</v>
      </c>
      <c r="G54" s="22"/>
    </row>
    <row r="55" spans="1:7" s="8" customFormat="1" x14ac:dyDescent="0.25">
      <c r="A55" s="14" t="s">
        <v>13</v>
      </c>
      <c r="B55" s="35">
        <f>B13+B46</f>
        <v>1745705</v>
      </c>
      <c r="C55" s="35">
        <f>C13+C46</f>
        <v>2205689.7999999998</v>
      </c>
      <c r="D55" s="35">
        <f>D13+D46</f>
        <v>1346873</v>
      </c>
      <c r="E55" s="35">
        <f>E13+E46</f>
        <v>1408314</v>
      </c>
      <c r="F55" s="35">
        <f>F13+F46</f>
        <v>1370328.3</v>
      </c>
      <c r="G55" s="23"/>
    </row>
    <row r="56" spans="1:7" x14ac:dyDescent="0.25">
      <c r="B56" s="28"/>
      <c r="C56" s="28"/>
      <c r="D56" s="28"/>
      <c r="E56" s="28"/>
      <c r="F56" s="29"/>
    </row>
  </sheetData>
  <mergeCells count="7">
    <mergeCell ref="A9:F9"/>
    <mergeCell ref="A6:F6"/>
    <mergeCell ref="A1:F1"/>
    <mergeCell ref="A2:F2"/>
    <mergeCell ref="A3:F3"/>
    <mergeCell ref="A4:F4"/>
    <mergeCell ref="A5:F5"/>
  </mergeCells>
  <phoneticPr fontId="3" type="noConversion"/>
  <printOptions horizontalCentered="1"/>
  <pageMargins left="0.78740157480314965" right="0.39370078740157483" top="0.59055118110236227" bottom="0.59055118110236227" header="0.19685039370078741" footer="0"/>
  <pageSetup paperSize="9" scale="87" fitToHeight="0" orientation="portrait" r:id="rId1"/>
  <headerFooter differentFirst="1"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Пользователь</cp:lastModifiedBy>
  <cp:lastPrinted>2022-11-10T09:12:08Z</cp:lastPrinted>
  <dcterms:created xsi:type="dcterms:W3CDTF">2008-09-22T12:52:04Z</dcterms:created>
  <dcterms:modified xsi:type="dcterms:W3CDTF">2022-11-14T07:14:41Z</dcterms:modified>
</cp:coreProperties>
</file>