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480" yWindow="660" windowWidth="15480" windowHeight="11100"/>
  </bookViews>
  <sheets>
    <sheet name="лист1" sheetId="3" r:id="rId1"/>
  </sheets>
  <definedNames>
    <definedName name="_xlnm.Print_Titles" localSheetId="0">лист1!$13:$14</definedName>
  </definedNames>
  <calcPr calcId="145621"/>
</workbook>
</file>

<file path=xl/calcChain.xml><?xml version="1.0" encoding="utf-8"?>
<calcChain xmlns="http://schemas.openxmlformats.org/spreadsheetml/2006/main">
  <c r="D72" i="3" l="1"/>
  <c r="D44" i="3" s="1"/>
  <c r="E72" i="3"/>
  <c r="E44" i="3" s="1"/>
  <c r="C72" i="3"/>
  <c r="C44" i="3" s="1"/>
  <c r="D20" i="3" l="1"/>
  <c r="E20" i="3"/>
  <c r="C20" i="3"/>
  <c r="D29" i="3" l="1"/>
  <c r="E29" i="3"/>
  <c r="C29" i="3"/>
  <c r="D47" i="3" l="1"/>
  <c r="E47" i="3"/>
  <c r="C47" i="3"/>
  <c r="C58" i="3" l="1"/>
  <c r="C45" i="3"/>
  <c r="C39" i="3"/>
  <c r="C37" i="3"/>
  <c r="C35" i="3"/>
  <c r="C25" i="3"/>
  <c r="C23" i="3" s="1"/>
  <c r="C18" i="3"/>
  <c r="C16" i="3"/>
  <c r="C15" i="3" l="1"/>
  <c r="E39" i="3"/>
  <c r="D39" i="3"/>
  <c r="C74" i="3" l="1"/>
  <c r="E58" i="3"/>
  <c r="D58" i="3"/>
  <c r="E37" i="3"/>
  <c r="D37" i="3"/>
  <c r="E35" i="3"/>
  <c r="D35" i="3"/>
  <c r="E45" i="3" l="1"/>
  <c r="D45" i="3"/>
  <c r="E25" i="3"/>
  <c r="E23" i="3" s="1"/>
  <c r="D25" i="3"/>
  <c r="D23" i="3" s="1"/>
  <c r="E18" i="3"/>
  <c r="D18" i="3"/>
  <c r="E16" i="3"/>
  <c r="D16" i="3"/>
  <c r="E15" i="3" l="1"/>
  <c r="E74" i="3" s="1"/>
  <c r="D15" i="3"/>
  <c r="D74" i="3" s="1"/>
</calcChain>
</file>

<file path=xl/sharedStrings.xml><?xml version="1.0" encoding="utf-8"?>
<sst xmlns="http://schemas.openxmlformats.org/spreadsheetml/2006/main" count="134" uniqueCount="134">
  <si>
    <t>Код</t>
  </si>
  <si>
    <t xml:space="preserve">Наименование </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</si>
  <si>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</si>
  <si>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</si>
  <si>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</si>
  <si>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</si>
  <si>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</si>
  <si>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</si>
  <si>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</si>
  <si>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</si>
  <si>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</si>
  <si>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</si>
  <si>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1 05 00000 00 0000 000</t>
  </si>
  <si>
    <t>НАЛОГИ НА СОВОКУПНЫЙ ДОХОД</t>
  </si>
  <si>
    <t>1 06 00000 00 0000 000</t>
  </si>
  <si>
    <t>НАЛОГИ НА ИМУЩЕСТВО</t>
  </si>
  <si>
    <t>1 11 00000 00 0000 000</t>
  </si>
  <si>
    <t>ДОХОДЫ ОТ ИСПОЛЬЗОВАНИЯ ИМУЩЕСТВА, НАХОДЯЩЕГОСЯ В ГОСУДАРСТВЕННОЙ И МУНИЦИПАЛЬНОЙ СОБСТВЕННОСТИ</t>
  </si>
  <si>
    <t>1 12 00000 00 0000 000</t>
  </si>
  <si>
    <t>ПЛАТЕЖИ ПРИ ПОЛЬЗОВАНИИ ПРИРОДНЫМИ РЕСУРСАМИ</t>
  </si>
  <si>
    <t>1 12 01000 01 0000 120</t>
  </si>
  <si>
    <t>Плата за негативное воздействие на окружающую среду</t>
  </si>
  <si>
    <t>1 14 00000 00 0000 000</t>
  </si>
  <si>
    <t>ДОХОДЫ ОТ ПРОДАЖИ МАТЕРИАЛЬНЫХ И НЕМАТЕРИАЛЬНЫХ АКТИВОВ</t>
  </si>
  <si>
    <t>2 00 00000 00 0000 000</t>
  </si>
  <si>
    <t>БЕЗВОЗМЕЗДНЫЕ ПОСТУПЛЕНИЯ</t>
  </si>
  <si>
    <t>ИТОГО ДОХОДОВ</t>
  </si>
  <si>
    <t>Сумма</t>
  </si>
  <si>
    <t>1 13 00000 00 0000 000</t>
  </si>
  <si>
    <t>1 16 00000 00 0000 000</t>
  </si>
  <si>
    <t>ГОСУДАРСТВЕННАЯ ПОШЛИНА</t>
  </si>
  <si>
    <t>1 08 00000 00 0000 000</t>
  </si>
  <si>
    <t>ШТРАФЫ, САНКЦИИ, ВОЗМЕЩЕНИЕ УЩЕРБА</t>
  </si>
  <si>
    <t>к решению городской Думы</t>
  </si>
  <si>
    <t>1 05 04000 02 0000 110</t>
  </si>
  <si>
    <t>Налог, взимаемый в связи с применением патентной системы налогообложения</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</si>
  <si>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</si>
  <si>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</si>
  <si>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Земельный налог</t>
  </si>
  <si>
    <t>1 06 06000 00 0000 110</t>
  </si>
  <si>
    <t>1 06 06032 04 0000 110</t>
  </si>
  <si>
    <t>Земельный налог с организаций, обладающих земельным участком, расположенным в границах городских округов</t>
  </si>
  <si>
    <t>1 06 06042 04 0000 110</t>
  </si>
  <si>
    <t>Земельный налог с физических лиц, обладающих земельным участком, расположенным в границах городских округов</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</si>
  <si>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</si>
  <si>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</si>
  <si>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1 11 05024 04 0000 120</t>
  </si>
  <si>
    <t>1 11 05074 04 0000 120</t>
  </si>
  <si>
    <t>Доходы от сдачи в аренду имущества, составляющего казну городских округов (за исключением земельных участков)</t>
  </si>
  <si>
    <t>1 14 06012 04 0000 430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</si>
  <si>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</si>
  <si>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Дотации бюджетам бюджетной системы Российской Федерации</t>
  </si>
  <si>
    <t>Субвенции бюджетам бюджетной системы Российской Федерации</t>
  </si>
  <si>
    <t>Прочие доходы от компенсации затрат бюджетов городских округов</t>
  </si>
  <si>
    <t>1 13 02994 04 0000 130</t>
  </si>
  <si>
    <t>ДОХОДЫ ОТ ОКАЗАНИЯ ПЛАТНЫХ УСЛУГ И КОМПЕНСАЦИИ ЗАТРАТ ГОСУДАРСТВА</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</si>
  <si>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</si>
  <si>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2 02 10000 00 0000 150</t>
  </si>
  <si>
    <t>2 02 15001 04 0000 150</t>
  </si>
  <si>
    <t>2 02 30000 00 0000 150</t>
  </si>
  <si>
    <t>муниципального образования «Город Можга»</t>
  </si>
  <si>
    <t xml:space="preserve">«О бюджете муниципального образования  «Город Можга» </t>
  </si>
  <si>
    <t>Проект</t>
  </si>
  <si>
    <t>2 02 20000 00 0000 150</t>
  </si>
  <si>
    <t>Субсидии бюджетам бюджетной системы Российской Федерации (межбюджетные субсидии)</t>
  </si>
  <si>
    <t>2023 год</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</si>
  <si>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</si>
  <si>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</si>
  <si>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Дотации бюджетам городских округов на выравнивание бюджетной обеспеченности из бюджета субъекта Российской Федерации</t>
  </si>
  <si>
    <t>Приложение 1</t>
  </si>
  <si>
    <t>2024 год</t>
  </si>
  <si>
    <t>1 05 01000 01 0000 110</t>
  </si>
  <si>
    <t>Налог, взимаемый в связи с применением упрощенной системы налогообложения</t>
  </si>
  <si>
    <t>1 17 00000 00 0000 000</t>
  </si>
  <si>
    <t>ПРОЧИЕ НЕНАЛОГОВЫЕ ДОХОДЫ</t>
  </si>
  <si>
    <t>1 11 09044 04 0012 120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</si>
  <si>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наем)</t>
  </si>
  <si>
    <t xml:space="preserve"> от __________  2022 года  № ____</t>
  </si>
  <si>
    <t>на 2023 год и на плановый период 2024 и 2025 годов»</t>
  </si>
  <si>
    <t xml:space="preserve">Прогнозируемый общий объём доходов бюджета муниципального образования «Город Можга» на 2023 год и на плановый период 2024 и 2025 годов согласно классификации доходов бюджетов Российской Федерации </t>
  </si>
  <si>
    <t>2025 год</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</si>
  <si>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(нестационарные торговые объекты)</t>
  </si>
  <si>
    <t>1 11 09080 04 0021 120</t>
  </si>
  <si>
    <t>Субсидии бюджетам городских округов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</si>
  <si>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2 02 29999 04 0106 150</t>
  </si>
  <si>
    <t xml:space="preserve"> руб.</t>
  </si>
  <si>
    <t>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</si>
  <si>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2 02 25467 04 0000 150</t>
  </si>
  <si>
    <t>Субсидии бюджетам городских округов на поддержку отрасли культуры</t>
  </si>
  <si>
    <t>2 02 25519 04 0000 150</t>
  </si>
  <si>
    <t>Субсидии бюджетам городских округов на строительство и реконструкцию (модернизацию) объектов питьевого водоснабжения</t>
  </si>
  <si>
    <t>2 02 25243 04 0000 150</t>
  </si>
  <si>
    <t>Субсидии бюджетам городских округов на реализацию программ формирования современной городской среды</t>
  </si>
  <si>
    <t>2 02 25555 04 0000 150</t>
  </si>
  <si>
    <t>Субсидии бюджетам городских округов на приведение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</si>
  <si>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2 02 25394 04 0000 150</t>
  </si>
  <si>
    <t>Субсидии бюджетам городских округов на реализацию мероприятий по модернизации школьных систем образования</t>
  </si>
  <si>
    <t>2 02 25750 04 0000 150</t>
  </si>
  <si>
    <t>Субсидии бюджетам городских округов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</si>
  <si>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2 02 29999 04 0109 150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</si>
  <si>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</si>
  <si>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2 02 25304 04 0000 150</t>
  </si>
  <si>
    <t>2 02 25393 04 0000 150</t>
  </si>
  <si>
    <t>Субсидии бюджетам городских округов на финансовое обеспечение дорожной деятельности в рамках реализации национального проекта "Безопасные качественные дороги"</t>
  </si>
  <si>
    <t>Субвенции бюджетам городских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</si>
  <si>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2 02 30024 04 0202 150</t>
  </si>
  <si>
    <t>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</si>
  <si>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2 02 30024 04 0205 150</t>
  </si>
  <si>
    <t>Субвенции бюджетам городских округов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</si>
  <si>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2 02 30024 04 0206 150</t>
  </si>
  <si>
    <t>Субвенции бюджетам городских округов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</si>
  <si>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2 02 30024 04 0208 150</t>
  </si>
  <si>
    <t>Субвенции бюджетам городских округов на осуществление отдельных государственных полномочий Удмуртской Республики в области архивного дела</t>
  </si>
  <si>
    <t>2 02 30024 04 0209 150</t>
  </si>
  <si>
    <t>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 правонарушений»</t>
  </si>
  <si>
    <t>2 02 30024 04 0215 150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</si>
  <si>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</si>
  <si>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2 02 30029 04 0000 150</t>
  </si>
  <si>
    <t>Субвенции бюджетам городских округов на государственную регистрацию актов гражданского состояния</t>
  </si>
  <si>
    <t>2 02 35930 04 0000 150</t>
  </si>
  <si>
    <t>Субвенции бюджетам городских округов на осуществление отдельных государственных полномочий Удмуртской Республики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</si>
  <si>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2 02 30024 04 0220 150</t>
  </si>
  <si>
    <t>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t>
  </si>
  <si>
    <t>2 02 30024 04 0216 150</t>
  </si>
  <si>
    <t>Субвенции бюджетам городских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</si>
  <si>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2 02 30024 04 0223 150</t>
  </si>
  <si>
    <t>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</si>
  <si>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2 02 30024 04 0218 150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</si>
  <si>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</si>
  <si>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2 02 35120 04 0000 150</t>
  </si>
  <si>
    <t>Прочие безвозмездные поступления в бюджеты городских округов</t>
  </si>
  <si>
    <t>2 07 04050 04 0000 150</t>
  </si>
  <si>
    <t>Прочие безвозмездные поступления</t>
  </si>
  <si>
    <t>2 07 00000 00 0000 000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</si>
</sst>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4" x14ac:knownFonts="1">
    <font>
      <sz val="10"/>
      <name val="Arial Cyr"/>
      <charset val="204"/>
    </font>
    <font>
      <sz val="11"/>
      <color theme="1"/>
      <name val="Calibri"/>
      <family val="2"/>
      <charset val="204"/>
      <scheme val="minor"/>
    </font>
    <font>
      <sz val="10"/>
      <name val="Arial Cyr"/>
    </font>
    <font>
      <sz val="12"/>
      <name val="Times New Roman"/>
      <family val="1"/>
      <charset val="204"/>
    </font>
    <font>
      <sz val="10"/>
      <name val="Times New Roman"/>
      <family val="1"/>
      <charset val="204"/>
    </font>
    <font>
      <b/>
      <sz val="12"/>
      <name val="Times New Roman"/>
      <family val="1"/>
      <charset val="204"/>
    </font>
    <font>
      <b/>
      <sz val="16"/>
      <name val="Times New Roman"/>
      <family val="1"/>
      <charset val="204"/>
    </font>
    <font>
      <b/>
      <sz val="11"/>
      <name val="Times New Roman"/>
      <family val="1"/>
      <charset val="204"/>
    </font>
    <font>
      <sz val="11"/>
      <name val="Times New Roman"/>
      <family val="1"/>
      <charset val="204"/>
    </font>
    <font>
      <sz val="11"/>
      <color indexed="8"/>
      <name val="Times New Roman"/>
      <family val="1"/>
      <charset val="204"/>
    </font>
    <font>
      <i/>
      <sz val="10"/>
      <name val="Times New Roman"/>
      <family val="1"/>
      <charset val="204"/>
    </font>
    <font>
      <b/>
      <sz val="10"/>
      <color rgb="FF000000"/>
      <name val="Arial Cyr"/>
    </font>
    <font>
      <sz val="11"/>
      <color rgb="FF000000"/>
      <name val="Times New Roman"/>
      <family val="1"/>
      <charset val="204"/>
    </font>
    <font>
      <b/>
      <sz val="11"/>
      <color indexed="8"/>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0" fontId="2" fillId="0" borderId="0"/>
    <xf numFmtId="0" fontId="1" fillId="0" borderId="0"/>
    <xf numFmtId="0" fontId="11" fillId="0" borderId="5">
      <alignment vertical="top" wrapText="1"/>
    </xf>
  </cellStyleXfs>
  <cellXfs count="57">
    <xf numFmtId="0" fontId="0" fillId="0" borderId="0" xfId="0"/>
    <xf numFmtId="0" fontId="4" fillId="2" borderId="0" xfId="0" applyFont="1" applyFill="1"/>
    <xf numFmtId="49" fontId="3" fillId="2" borderId="0" xfId="0" applyNumberFormat="1" applyFont="1" applyFill="1" applyAlignment="1">
      <alignment horizontal="center"/>
    </xf>
    <xf numFmtId="49" fontId="6" fillId="2" borderId="0" xfId="0" applyNumberFormat="1" applyFont="1" applyFill="1" applyAlignment="1">
      <alignment horizontal="center"/>
    </xf>
    <xf numFmtId="49" fontId="5" fillId="2" borderId="0" xfId="0" applyNumberFormat="1" applyFont="1" applyFill="1" applyAlignment="1">
      <alignment horizontal="center"/>
    </xf>
    <xf numFmtId="0" fontId="3" fillId="2" borderId="0" xfId="0" applyFont="1" applyFill="1" applyAlignment="1">
      <alignment horizontal="center"/>
    </xf>
    <xf numFmtId="49" fontId="3" fillId="2" borderId="0" xfId="0" applyNumberFormat="1" applyFont="1" applyFill="1" applyAlignment="1">
      <alignment horizontal="left" wrapText="1"/>
    </xf>
    <xf numFmtId="49" fontId="4" fillId="2" borderId="0" xfId="0" applyNumberFormat="1" applyFont="1" applyFill="1" applyAlignment="1">
      <alignment horizontal="center"/>
    </xf>
    <xf numFmtId="49" fontId="4" fillId="2" borderId="0" xfId="0" applyNumberFormat="1" applyFont="1" applyFill="1" applyAlignment="1"/>
    <xf numFmtId="49" fontId="4" fillId="2" borderId="0" xfId="0" applyNumberFormat="1" applyFont="1" applyFill="1" applyAlignment="1">
      <alignment horizontal="right"/>
    </xf>
    <xf numFmtId="49" fontId="7" fillId="2" borderId="2" xfId="0" applyNumberFormat="1" applyFont="1" applyFill="1" applyBorder="1" applyAlignment="1">
      <alignment horizontal="center" wrapText="1"/>
    </xf>
    <xf numFmtId="49" fontId="7" fillId="2" borderId="2" xfId="0" applyNumberFormat="1" applyFont="1" applyFill="1" applyBorder="1" applyAlignment="1">
      <alignment wrapText="1"/>
    </xf>
    <xf numFmtId="49" fontId="7" fillId="2" borderId="0" xfId="0" applyNumberFormat="1" applyFont="1" applyFill="1" applyBorder="1" applyAlignment="1">
      <alignment wrapText="1"/>
    </xf>
    <xf numFmtId="0" fontId="8" fillId="2" borderId="0" xfId="0" applyFont="1" applyFill="1" applyAlignment="1">
      <alignment horizontal="right"/>
    </xf>
    <xf numFmtId="0" fontId="8" fillId="2" borderId="0" xfId="0" applyFont="1" applyFill="1"/>
    <xf numFmtId="0" fontId="7" fillId="2" borderId="0" xfId="0" applyFont="1" applyFill="1" applyAlignment="1">
      <alignment vertical="center"/>
    </xf>
    <xf numFmtId="0" fontId="7" fillId="2" borderId="1" xfId="0" applyFont="1" applyFill="1" applyBorder="1" applyAlignment="1">
      <alignment horizontal="center" vertical="center" wrapText="1"/>
    </xf>
    <xf numFmtId="2" fontId="7" fillId="2" borderId="1" xfId="0" applyNumberFormat="1" applyFont="1" applyFill="1" applyBorder="1" applyAlignment="1">
      <alignment horizontal="center" vertical="center"/>
    </xf>
    <xf numFmtId="49" fontId="7" fillId="2" borderId="1" xfId="0" applyNumberFormat="1" applyFont="1" applyFill="1" applyBorder="1" applyAlignment="1">
      <alignment horizontal="justify" vertical="top" wrapText="1"/>
    </xf>
    <xf numFmtId="0" fontId="7" fillId="2" borderId="0" xfId="0" applyFont="1" applyFill="1"/>
    <xf numFmtId="2" fontId="8" fillId="2" borderId="1" xfId="0" applyNumberFormat="1" applyFont="1" applyFill="1" applyBorder="1" applyAlignment="1">
      <alignment horizontal="center" vertical="center"/>
    </xf>
    <xf numFmtId="49" fontId="8" fillId="2" borderId="1" xfId="0" applyNumberFormat="1" applyFont="1" applyFill="1" applyBorder="1" applyAlignment="1">
      <alignment horizontal="justify" vertical="top" wrapText="1"/>
    </xf>
    <xf numFmtId="0" fontId="8" fillId="2" borderId="1" xfId="1" applyFont="1" applyFill="1" applyBorder="1" applyAlignment="1">
      <alignment horizontal="justify" vertical="top" wrapText="1"/>
    </xf>
    <xf numFmtId="0" fontId="8" fillId="2" borderId="1" xfId="1" applyFont="1" applyFill="1" applyBorder="1" applyAlignment="1">
      <alignment horizontal="center" vertical="center"/>
    </xf>
    <xf numFmtId="0" fontId="8" fillId="0" borderId="1" xfId="0" applyFont="1" applyFill="1" applyBorder="1" applyAlignment="1">
      <alignment horizontal="justify" vertical="top" wrapText="1"/>
    </xf>
    <xf numFmtId="0" fontId="8" fillId="0" borderId="1" xfId="0" applyFont="1" applyFill="1" applyBorder="1" applyAlignment="1">
      <alignment horizontal="center" vertical="center"/>
    </xf>
    <xf numFmtId="0" fontId="8" fillId="2" borderId="1" xfId="0" applyFont="1" applyFill="1" applyBorder="1" applyAlignment="1">
      <alignment horizontal="justify" vertical="top" wrapText="1"/>
    </xf>
    <xf numFmtId="49" fontId="8" fillId="0" borderId="1" xfId="0" applyNumberFormat="1" applyFont="1" applyFill="1" applyBorder="1" applyAlignment="1">
      <alignment horizontal="center" vertical="center" wrapText="1"/>
    </xf>
    <xf numFmtId="2" fontId="8" fillId="2" borderId="1" xfId="0" applyNumberFormat="1" applyFont="1" applyFill="1" applyBorder="1" applyAlignment="1">
      <alignment horizontal="justify" vertical="top" wrapText="1"/>
    </xf>
    <xf numFmtId="0" fontId="9" fillId="0" borderId="1" xfId="0" applyFont="1" applyFill="1" applyBorder="1" applyAlignment="1">
      <alignment horizontal="justify" vertical="top" wrapText="1"/>
    </xf>
    <xf numFmtId="49" fontId="7" fillId="2" borderId="1" xfId="0" applyNumberFormat="1" applyFont="1" applyFill="1" applyBorder="1" applyAlignment="1">
      <alignment horizontal="center"/>
    </xf>
    <xf numFmtId="0" fontId="10" fillId="2" borderId="0" xfId="0" applyFont="1" applyFill="1" applyAlignment="1">
      <alignment horizontal="right"/>
    </xf>
    <xf numFmtId="0" fontId="12" fillId="0" borderId="5" xfId="3" applyNumberFormat="1" applyFont="1" applyAlignment="1" applyProtection="1">
      <alignment horizontal="justify" vertical="top"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justify" vertical="top" wrapText="1"/>
    </xf>
    <xf numFmtId="4" fontId="7" fillId="2" borderId="1" xfId="0" applyNumberFormat="1" applyFont="1" applyFill="1" applyBorder="1" applyAlignment="1">
      <alignment horizontal="right" vertical="center"/>
    </xf>
    <xf numFmtId="4" fontId="8" fillId="2" borderId="1" xfId="0" applyNumberFormat="1" applyFont="1" applyFill="1" applyBorder="1" applyAlignment="1">
      <alignment horizontal="right" vertical="center"/>
    </xf>
    <xf numFmtId="4" fontId="8" fillId="0" borderId="1" xfId="0" applyNumberFormat="1" applyFont="1" applyFill="1" applyBorder="1" applyAlignment="1">
      <alignment horizontal="right" vertical="center"/>
    </xf>
    <xf numFmtId="4" fontId="8" fillId="0" borderId="1" xfId="1" applyNumberFormat="1" applyFont="1" applyFill="1" applyBorder="1" applyAlignment="1">
      <alignment horizontal="right" vertical="center" wrapText="1"/>
    </xf>
    <xf numFmtId="4" fontId="8" fillId="2" borderId="1" xfId="1" applyNumberFormat="1" applyFont="1" applyFill="1" applyBorder="1" applyAlignment="1">
      <alignment horizontal="right" vertical="center" wrapText="1"/>
    </xf>
    <xf numFmtId="4" fontId="7" fillId="0" borderId="1" xfId="0" applyNumberFormat="1" applyFont="1" applyFill="1" applyBorder="1" applyAlignment="1">
      <alignment horizontal="right" vertical="center"/>
    </xf>
    <xf numFmtId="4" fontId="8" fillId="2" borderId="1" xfId="0" applyNumberFormat="1" applyFont="1" applyFill="1" applyBorder="1" applyAlignment="1">
      <alignment vertical="center" wrapText="1"/>
    </xf>
    <xf numFmtId="4" fontId="8" fillId="2" borderId="1" xfId="0" applyNumberFormat="1" applyFont="1" applyFill="1" applyBorder="1" applyAlignment="1">
      <alignment vertical="center"/>
    </xf>
    <xf numFmtId="4" fontId="7" fillId="2" borderId="1" xfId="0" applyNumberFormat="1" applyFont="1" applyFill="1" applyBorder="1" applyAlignment="1">
      <alignment horizontal="right" wrapText="1"/>
    </xf>
    <xf numFmtId="4" fontId="7" fillId="2" borderId="1" xfId="0" applyNumberFormat="1" applyFont="1" applyFill="1" applyBorder="1" applyAlignment="1">
      <alignment horizontal="right"/>
    </xf>
    <xf numFmtId="0" fontId="7" fillId="0" borderId="1" xfId="0" applyFont="1" applyFill="1" applyBorder="1" applyAlignment="1">
      <alignment horizontal="center" vertical="center"/>
    </xf>
    <xf numFmtId="0" fontId="13" fillId="0" borderId="1" xfId="0" applyFont="1" applyFill="1" applyBorder="1" applyAlignment="1">
      <alignment horizontal="justify" vertical="top" wrapText="1"/>
    </xf>
    <xf numFmtId="4" fontId="7" fillId="2" borderId="1" xfId="0" applyNumberFormat="1" applyFont="1" applyFill="1" applyBorder="1" applyAlignment="1">
      <alignment vertical="center" wrapText="1"/>
    </xf>
    <xf numFmtId="49" fontId="5" fillId="2" borderId="0" xfId="0" applyNumberFormat="1" applyFont="1" applyFill="1" applyAlignment="1">
      <alignment horizontal="center" wrapText="1"/>
    </xf>
    <xf numFmtId="49" fontId="7" fillId="2" borderId="3" xfId="0" applyNumberFormat="1" applyFont="1" applyFill="1" applyBorder="1" applyAlignment="1">
      <alignment horizontal="center" vertical="center" wrapText="1"/>
    </xf>
    <xf numFmtId="49" fontId="7" fillId="2" borderId="4" xfId="0" applyNumberFormat="1" applyFont="1" applyFill="1" applyBorder="1" applyAlignment="1">
      <alignment horizontal="center" vertical="center" wrapText="1"/>
    </xf>
    <xf numFmtId="49" fontId="4" fillId="2" borderId="0" xfId="0" applyNumberFormat="1" applyFont="1" applyFill="1" applyAlignment="1">
      <alignment horizontal="right" wrapText="1"/>
    </xf>
    <xf numFmtId="164" fontId="4" fillId="0" borderId="0" xfId="0" applyNumberFormat="1" applyFont="1" applyBorder="1" applyAlignment="1">
      <alignment horizontal="right" wrapText="1"/>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4" fontId="8" fillId="0" borderId="1" xfId="0" applyNumberFormat="1" applyFont="1" applyFill="1" applyBorder="1" applyAlignment="1">
      <alignment vertical="center" wrapText="1"/>
    </xf>
  </cellXfs>
  <cellStyles count="4">
    <cellStyle name="xl40" xfId="3"/>
    <cellStyle name="Обычный" xfId="0" builtinId="0"/>
    <cellStyle name="Обычный 2" xfId="2"/>
    <cellStyle name="Обычный_приложение 1 к закону 2004 года"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4"/>
  <sheetViews>
    <sheetView tabSelected="1" zoomScaleNormal="100" workbookViewId="0">
      <selection activeCell="A11" sqref="A11"/>
    </sheetView>
  </sheetViews>
  <sheetFormatPr defaultRowHeight="15.75" x14ac:dyDescent="0.25"/>
  <cols>
    <col min="1" max="1" width="23" style="2" customWidth="1"/>
    <col min="2" max="2" width="53.5703125" style="6" customWidth="1"/>
    <col min="3" max="4" width="16.7109375" style="6" customWidth="1"/>
    <col min="5" max="5" width="16.7109375" style="5" customWidth="1"/>
    <col min="6" max="16384" width="9.140625" style="1"/>
  </cols>
  <sheetData>
    <row r="1" spans="1:5" x14ac:dyDescent="0.25">
      <c r="E1" s="31" t="s">
        <v>62</v>
      </c>
    </row>
    <row r="2" spans="1:5" ht="12.75" x14ac:dyDescent="0.2">
      <c r="A2" s="51" t="s">
        <v>69</v>
      </c>
      <c r="B2" s="51"/>
      <c r="C2" s="51"/>
      <c r="D2" s="51"/>
      <c r="E2" s="51"/>
    </row>
    <row r="3" spans="1:5" ht="12.75" x14ac:dyDescent="0.2">
      <c r="A3" s="7"/>
      <c r="B3" s="51" t="s">
        <v>33</v>
      </c>
      <c r="C3" s="51"/>
      <c r="D3" s="51"/>
      <c r="E3" s="51"/>
    </row>
    <row r="4" spans="1:5" ht="12.75" x14ac:dyDescent="0.2">
      <c r="A4" s="51" t="s">
        <v>60</v>
      </c>
      <c r="B4" s="51"/>
      <c r="C4" s="51"/>
      <c r="D4" s="51"/>
      <c r="E4" s="51"/>
    </row>
    <row r="5" spans="1:5" ht="12.75" x14ac:dyDescent="0.2">
      <c r="A5" s="52" t="s">
        <v>61</v>
      </c>
      <c r="B5" s="52"/>
      <c r="C5" s="52"/>
      <c r="D5" s="52"/>
      <c r="E5" s="52"/>
    </row>
    <row r="6" spans="1:5" ht="12.75" x14ac:dyDescent="0.2">
      <c r="A6" s="52" t="s">
        <v>78</v>
      </c>
      <c r="B6" s="52"/>
      <c r="C6" s="52"/>
      <c r="D6" s="52"/>
      <c r="E6" s="52"/>
    </row>
    <row r="7" spans="1:5" ht="12.75" x14ac:dyDescent="0.2">
      <c r="A7" s="7"/>
      <c r="B7" s="51" t="s">
        <v>77</v>
      </c>
      <c r="C7" s="51"/>
      <c r="D7" s="51"/>
      <c r="E7" s="51"/>
    </row>
    <row r="8" spans="1:5" ht="12.75" x14ac:dyDescent="0.2">
      <c r="A8" s="8"/>
      <c r="B8" s="8"/>
      <c r="C8" s="8"/>
      <c r="D8" s="8"/>
      <c r="E8" s="9"/>
    </row>
    <row r="9" spans="1:5" ht="20.25" x14ac:dyDescent="0.3">
      <c r="A9" s="3"/>
      <c r="B9" s="3"/>
      <c r="C9" s="3"/>
      <c r="D9" s="3"/>
      <c r="E9" s="3"/>
    </row>
    <row r="10" spans="1:5" ht="30" customHeight="1" x14ac:dyDescent="0.25">
      <c r="A10" s="48" t="s">
        <v>79</v>
      </c>
      <c r="B10" s="48"/>
      <c r="C10" s="48"/>
      <c r="D10" s="48"/>
      <c r="E10" s="48"/>
    </row>
    <row r="11" spans="1:5" x14ac:dyDescent="0.25">
      <c r="A11" s="4"/>
      <c r="B11" s="4"/>
      <c r="C11" s="4"/>
      <c r="D11" s="4"/>
      <c r="E11" s="4"/>
    </row>
    <row r="12" spans="1:5" s="14" customFormat="1" ht="15" x14ac:dyDescent="0.25">
      <c r="A12" s="10"/>
      <c r="B12" s="11"/>
      <c r="C12" s="12"/>
      <c r="D12" s="12"/>
      <c r="E12" s="13" t="s">
        <v>85</v>
      </c>
    </row>
    <row r="13" spans="1:5" s="15" customFormat="1" ht="14.25" x14ac:dyDescent="0.2">
      <c r="A13" s="49" t="s">
        <v>0</v>
      </c>
      <c r="B13" s="49" t="s">
        <v>1</v>
      </c>
      <c r="C13" s="53" t="s">
        <v>27</v>
      </c>
      <c r="D13" s="54"/>
      <c r="E13" s="55"/>
    </row>
    <row r="14" spans="1:5" s="15" customFormat="1" ht="14.25" x14ac:dyDescent="0.2">
      <c r="A14" s="50"/>
      <c r="B14" s="50"/>
      <c r="C14" s="16" t="s">
        <v>65</v>
      </c>
      <c r="D14" s="16" t="s">
        <v>70</v>
      </c>
      <c r="E14" s="16" t="s">
        <v>80</v>
      </c>
    </row>
    <row r="15" spans="1:5" s="19" customFormat="1" ht="14.25" x14ac:dyDescent="0.2">
      <c r="A15" s="17" t="s">
        <v>2</v>
      </c>
      <c r="B15" s="18" t="s">
        <v>3</v>
      </c>
      <c r="C15" s="35">
        <f>C16+C18+C20+C23+C28+C29+C35+C37+C39+C42+C43</f>
        <v>312391120</v>
      </c>
      <c r="D15" s="35">
        <f>D16+D18+D20+D23+D28+D29+D35+D37+D39+D42+D43</f>
        <v>313314770</v>
      </c>
      <c r="E15" s="35">
        <f>E16+E18+E20+E23+E28+E29+E35+E37+E39+E42+E43</f>
        <v>325122110</v>
      </c>
    </row>
    <row r="16" spans="1:5" s="19" customFormat="1" ht="14.25" x14ac:dyDescent="0.2">
      <c r="A16" s="17" t="s">
        <v>4</v>
      </c>
      <c r="B16" s="18" t="s">
        <v>5</v>
      </c>
      <c r="C16" s="35">
        <f>C17</f>
        <v>124435000</v>
      </c>
      <c r="D16" s="35">
        <f>D17</f>
        <v>134140000</v>
      </c>
      <c r="E16" s="35">
        <f>E17</f>
        <v>142994000</v>
      </c>
    </row>
    <row r="17" spans="1:5" s="14" customFormat="1" ht="15" x14ac:dyDescent="0.25">
      <c r="A17" s="20" t="s">
        <v>6</v>
      </c>
      <c r="B17" s="21" t="s">
        <v>7</v>
      </c>
      <c r="C17" s="36">
        <v>124435000</v>
      </c>
      <c r="D17" s="36">
        <v>134140000</v>
      </c>
      <c r="E17" s="36">
        <v>142994000</v>
      </c>
    </row>
    <row r="18" spans="1:5" s="19" customFormat="1" ht="42.75" x14ac:dyDescent="0.2">
      <c r="A18" s="17" t="s">
        <v>8</v>
      </c>
      <c r="B18" s="18" t="s">
        <v>9</v>
      </c>
      <c r="C18" s="35">
        <f>C19</f>
        <v>13777120</v>
      </c>
      <c r="D18" s="35">
        <f>D19</f>
        <v>14317770</v>
      </c>
      <c r="E18" s="35">
        <f>E19</f>
        <v>14864110</v>
      </c>
    </row>
    <row r="19" spans="1:5" s="14" customFormat="1" ht="30" x14ac:dyDescent="0.25">
      <c r="A19" s="20" t="s">
        <v>10</v>
      </c>
      <c r="B19" s="21" t="s">
        <v>11</v>
      </c>
      <c r="C19" s="36">
        <v>13777120</v>
      </c>
      <c r="D19" s="36">
        <v>14317770</v>
      </c>
      <c r="E19" s="36">
        <v>14864110</v>
      </c>
    </row>
    <row r="20" spans="1:5" s="19" customFormat="1" ht="14.25" x14ac:dyDescent="0.2">
      <c r="A20" s="17" t="s">
        <v>12</v>
      </c>
      <c r="B20" s="18" t="s">
        <v>13</v>
      </c>
      <c r="C20" s="35">
        <f>C21+C22</f>
        <v>29303000</v>
      </c>
      <c r="D20" s="35">
        <f t="shared" ref="D20:E20" si="0">D21+D22</f>
        <v>30944000</v>
      </c>
      <c r="E20" s="35">
        <f t="shared" si="0"/>
        <v>32306000</v>
      </c>
    </row>
    <row r="21" spans="1:5" s="19" customFormat="1" ht="30" x14ac:dyDescent="0.2">
      <c r="A21" s="20" t="s">
        <v>71</v>
      </c>
      <c r="B21" s="21" t="s">
        <v>72</v>
      </c>
      <c r="C21" s="36">
        <v>16386000</v>
      </c>
      <c r="D21" s="37">
        <v>17304000</v>
      </c>
      <c r="E21" s="37">
        <v>18065000</v>
      </c>
    </row>
    <row r="22" spans="1:5" s="19" customFormat="1" ht="30" x14ac:dyDescent="0.2">
      <c r="A22" s="20" t="s">
        <v>34</v>
      </c>
      <c r="B22" s="21" t="s">
        <v>35</v>
      </c>
      <c r="C22" s="36">
        <v>12917000</v>
      </c>
      <c r="D22" s="36">
        <v>13640000</v>
      </c>
      <c r="E22" s="36">
        <v>14241000</v>
      </c>
    </row>
    <row r="23" spans="1:5" s="19" customFormat="1" ht="14.25" x14ac:dyDescent="0.2">
      <c r="A23" s="17" t="s">
        <v>14</v>
      </c>
      <c r="B23" s="18" t="s">
        <v>15</v>
      </c>
      <c r="C23" s="35">
        <f>C24+C25</f>
        <v>63280000</v>
      </c>
      <c r="D23" s="35">
        <f>D24+D25</f>
        <v>63661000</v>
      </c>
      <c r="E23" s="35">
        <f>E24+E25</f>
        <v>65922000</v>
      </c>
    </row>
    <row r="24" spans="1:5" s="19" customFormat="1" ht="45" x14ac:dyDescent="0.2">
      <c r="A24" s="20" t="s">
        <v>36</v>
      </c>
      <c r="B24" s="21" t="s">
        <v>37</v>
      </c>
      <c r="C24" s="36">
        <v>23857000</v>
      </c>
      <c r="D24" s="36">
        <v>23857000</v>
      </c>
      <c r="E24" s="36">
        <v>25802000</v>
      </c>
    </row>
    <row r="25" spans="1:5" s="19" customFormat="1" ht="14.25" x14ac:dyDescent="0.2">
      <c r="A25" s="17" t="s">
        <v>39</v>
      </c>
      <c r="B25" s="18" t="s">
        <v>38</v>
      </c>
      <c r="C25" s="35">
        <f>C26+C27</f>
        <v>39423000</v>
      </c>
      <c r="D25" s="35">
        <f>D26+D27</f>
        <v>39804000</v>
      </c>
      <c r="E25" s="35">
        <f>E26+E27</f>
        <v>40120000</v>
      </c>
    </row>
    <row r="26" spans="1:5" s="14" customFormat="1" ht="31.5" customHeight="1" x14ac:dyDescent="0.25">
      <c r="A26" s="20" t="s">
        <v>40</v>
      </c>
      <c r="B26" s="21" t="s">
        <v>41</v>
      </c>
      <c r="C26" s="37">
        <v>32614000</v>
      </c>
      <c r="D26" s="37">
        <v>32614000</v>
      </c>
      <c r="E26" s="37">
        <v>32614000</v>
      </c>
    </row>
    <row r="27" spans="1:5" s="14" customFormat="1" ht="30.75" customHeight="1" x14ac:dyDescent="0.25">
      <c r="A27" s="20" t="s">
        <v>42</v>
      </c>
      <c r="B27" s="21" t="s">
        <v>43</v>
      </c>
      <c r="C27" s="37">
        <v>6809000</v>
      </c>
      <c r="D27" s="37">
        <v>7190000</v>
      </c>
      <c r="E27" s="37">
        <v>7506000</v>
      </c>
    </row>
    <row r="28" spans="1:5" s="14" customFormat="1" ht="15" x14ac:dyDescent="0.25">
      <c r="A28" s="17" t="s">
        <v>31</v>
      </c>
      <c r="B28" s="18" t="s">
        <v>30</v>
      </c>
      <c r="C28" s="35">
        <v>7498000</v>
      </c>
      <c r="D28" s="35">
        <v>7918000</v>
      </c>
      <c r="E28" s="35">
        <v>8266000</v>
      </c>
    </row>
    <row r="29" spans="1:5" s="19" customFormat="1" ht="44.25" customHeight="1" x14ac:dyDescent="0.2">
      <c r="A29" s="17" t="s">
        <v>16</v>
      </c>
      <c r="B29" s="18" t="s">
        <v>17</v>
      </c>
      <c r="C29" s="35">
        <f>SUM(C30:C34)</f>
        <v>53264000</v>
      </c>
      <c r="D29" s="35">
        <f>SUM(D30:D34)</f>
        <v>51515000</v>
      </c>
      <c r="E29" s="35">
        <f>SUM(E30:E34)</f>
        <v>49848000</v>
      </c>
    </row>
    <row r="30" spans="1:5" s="14" customFormat="1" ht="75.75" customHeight="1" x14ac:dyDescent="0.25">
      <c r="A30" s="20" t="s">
        <v>44</v>
      </c>
      <c r="B30" s="22" t="s">
        <v>45</v>
      </c>
      <c r="C30" s="37">
        <v>31567000</v>
      </c>
      <c r="D30" s="36">
        <v>29988000</v>
      </c>
      <c r="E30" s="36">
        <v>28488000</v>
      </c>
    </row>
    <row r="31" spans="1:5" s="14" customFormat="1" ht="75.75" customHeight="1" x14ac:dyDescent="0.25">
      <c r="A31" s="20" t="s">
        <v>46</v>
      </c>
      <c r="B31" s="22" t="s">
        <v>56</v>
      </c>
      <c r="C31" s="38">
        <v>1397000</v>
      </c>
      <c r="D31" s="39">
        <v>1327000</v>
      </c>
      <c r="E31" s="36">
        <v>1260000</v>
      </c>
    </row>
    <row r="32" spans="1:5" s="14" customFormat="1" ht="30.75" customHeight="1" x14ac:dyDescent="0.25">
      <c r="A32" s="20" t="s">
        <v>47</v>
      </c>
      <c r="B32" s="22" t="s">
        <v>48</v>
      </c>
      <c r="C32" s="39">
        <v>19200000</v>
      </c>
      <c r="D32" s="39">
        <v>19200000</v>
      </c>
      <c r="E32" s="36">
        <v>19200000</v>
      </c>
    </row>
    <row r="33" spans="1:5" s="19" customFormat="1" ht="90" x14ac:dyDescent="0.2">
      <c r="A33" s="20" t="s">
        <v>75</v>
      </c>
      <c r="B33" s="22" t="s">
        <v>76</v>
      </c>
      <c r="C33" s="37">
        <v>800000</v>
      </c>
      <c r="D33" s="37">
        <v>700000</v>
      </c>
      <c r="E33" s="37">
        <v>600000</v>
      </c>
    </row>
    <row r="34" spans="1:5" s="19" customFormat="1" ht="120" x14ac:dyDescent="0.2">
      <c r="A34" s="20" t="s">
        <v>82</v>
      </c>
      <c r="B34" s="22" t="s">
        <v>81</v>
      </c>
      <c r="C34" s="37">
        <v>300000</v>
      </c>
      <c r="D34" s="37">
        <v>300000</v>
      </c>
      <c r="E34" s="37">
        <v>300000</v>
      </c>
    </row>
    <row r="35" spans="1:5" s="14" customFormat="1" ht="28.5" x14ac:dyDescent="0.25">
      <c r="A35" s="17" t="s">
        <v>18</v>
      </c>
      <c r="B35" s="18" t="s">
        <v>19</v>
      </c>
      <c r="C35" s="35">
        <f>C36</f>
        <v>5971000</v>
      </c>
      <c r="D35" s="35">
        <f>D36</f>
        <v>5971000</v>
      </c>
      <c r="E35" s="35">
        <f>E36</f>
        <v>5971000</v>
      </c>
    </row>
    <row r="36" spans="1:5" s="19" customFormat="1" ht="15" x14ac:dyDescent="0.2">
      <c r="A36" s="20" t="s">
        <v>20</v>
      </c>
      <c r="B36" s="21" t="s">
        <v>21</v>
      </c>
      <c r="C36" s="37">
        <v>5971000</v>
      </c>
      <c r="D36" s="37">
        <v>5971000</v>
      </c>
      <c r="E36" s="37">
        <v>5971000</v>
      </c>
    </row>
    <row r="37" spans="1:5" s="19" customFormat="1" ht="28.5" x14ac:dyDescent="0.2">
      <c r="A37" s="17" t="s">
        <v>28</v>
      </c>
      <c r="B37" s="18" t="s">
        <v>55</v>
      </c>
      <c r="C37" s="35">
        <f>C38</f>
        <v>72000</v>
      </c>
      <c r="D37" s="35">
        <f>D38</f>
        <v>76000</v>
      </c>
      <c r="E37" s="35">
        <f>E38</f>
        <v>79000</v>
      </c>
    </row>
    <row r="38" spans="1:5" s="14" customFormat="1" ht="30" x14ac:dyDescent="0.25">
      <c r="A38" s="20" t="s">
        <v>54</v>
      </c>
      <c r="B38" s="21" t="s">
        <v>53</v>
      </c>
      <c r="C38" s="36">
        <v>72000</v>
      </c>
      <c r="D38" s="36">
        <v>76000</v>
      </c>
      <c r="E38" s="36">
        <v>79000</v>
      </c>
    </row>
    <row r="39" spans="1:5" s="14" customFormat="1" ht="28.5" x14ac:dyDescent="0.25">
      <c r="A39" s="17" t="s">
        <v>22</v>
      </c>
      <c r="B39" s="18" t="s">
        <v>23</v>
      </c>
      <c r="C39" s="35">
        <f>SUM(C40:C41)</f>
        <v>10640000</v>
      </c>
      <c r="D39" s="35">
        <f>SUM(D40:D41)</f>
        <v>500000</v>
      </c>
      <c r="E39" s="35">
        <f>SUM(E40:E41)</f>
        <v>500000</v>
      </c>
    </row>
    <row r="40" spans="1:5" s="14" customFormat="1" ht="90" x14ac:dyDescent="0.25">
      <c r="A40" s="20" t="s">
        <v>66</v>
      </c>
      <c r="B40" s="21" t="s">
        <v>67</v>
      </c>
      <c r="C40" s="37">
        <v>10140000</v>
      </c>
      <c r="D40" s="36">
        <v>0</v>
      </c>
      <c r="E40" s="36">
        <v>0</v>
      </c>
    </row>
    <row r="41" spans="1:5" s="14" customFormat="1" ht="46.5" customHeight="1" x14ac:dyDescent="0.25">
      <c r="A41" s="20" t="s">
        <v>49</v>
      </c>
      <c r="B41" s="21" t="s">
        <v>50</v>
      </c>
      <c r="C41" s="37">
        <v>500000</v>
      </c>
      <c r="D41" s="36">
        <v>500000</v>
      </c>
      <c r="E41" s="36">
        <v>500000</v>
      </c>
    </row>
    <row r="42" spans="1:5" s="19" customFormat="1" ht="15.75" customHeight="1" x14ac:dyDescent="0.2">
      <c r="A42" s="17" t="s">
        <v>29</v>
      </c>
      <c r="B42" s="18" t="s">
        <v>32</v>
      </c>
      <c r="C42" s="35">
        <v>2151000</v>
      </c>
      <c r="D42" s="35">
        <v>2272000</v>
      </c>
      <c r="E42" s="35">
        <v>2372000</v>
      </c>
    </row>
    <row r="43" spans="1:5" s="19" customFormat="1" ht="14.25" x14ac:dyDescent="0.2">
      <c r="A43" s="17" t="s">
        <v>73</v>
      </c>
      <c r="B43" s="18" t="s">
        <v>74</v>
      </c>
      <c r="C43" s="35">
        <v>2000000</v>
      </c>
      <c r="D43" s="35">
        <v>2000000</v>
      </c>
      <c r="E43" s="35">
        <v>2000000</v>
      </c>
    </row>
    <row r="44" spans="1:5" s="19" customFormat="1" ht="14.25" x14ac:dyDescent="0.2">
      <c r="A44" s="17" t="s">
        <v>24</v>
      </c>
      <c r="B44" s="18" t="s">
        <v>25</v>
      </c>
      <c r="C44" s="35">
        <f>C45+C47+C58+C72</f>
        <v>1034482343.6</v>
      </c>
      <c r="D44" s="35">
        <f t="shared" ref="D44:E44" si="1">D45+D47+D58+D72</f>
        <v>1094999322.8000002</v>
      </c>
      <c r="E44" s="35">
        <f t="shared" si="1"/>
        <v>1045206342.1000001</v>
      </c>
    </row>
    <row r="45" spans="1:5" s="19" customFormat="1" ht="28.5" x14ac:dyDescent="0.2">
      <c r="A45" s="17" t="s">
        <v>57</v>
      </c>
      <c r="B45" s="18" t="s">
        <v>51</v>
      </c>
      <c r="C45" s="35">
        <f>C46</f>
        <v>142043000</v>
      </c>
      <c r="D45" s="35">
        <f>D46</f>
        <v>142043000</v>
      </c>
      <c r="E45" s="35">
        <f>E46</f>
        <v>142043000</v>
      </c>
    </row>
    <row r="46" spans="1:5" s="14" customFormat="1" ht="45" x14ac:dyDescent="0.25">
      <c r="A46" s="23" t="s">
        <v>58</v>
      </c>
      <c r="B46" s="24" t="s">
        <v>68</v>
      </c>
      <c r="C46" s="37">
        <v>142043000</v>
      </c>
      <c r="D46" s="37">
        <v>142043000</v>
      </c>
      <c r="E46" s="37">
        <v>142043000</v>
      </c>
    </row>
    <row r="47" spans="1:5" s="14" customFormat="1" ht="28.5" x14ac:dyDescent="0.25">
      <c r="A47" s="17" t="s">
        <v>63</v>
      </c>
      <c r="B47" s="34" t="s">
        <v>64</v>
      </c>
      <c r="C47" s="40">
        <f>SUM(C48:C57)</f>
        <v>137842479.40000001</v>
      </c>
      <c r="D47" s="40">
        <f>SUM(D48:D57)</f>
        <v>198523644.10000002</v>
      </c>
      <c r="E47" s="40">
        <f>SUM(E48:E57)</f>
        <v>148689321.69999999</v>
      </c>
    </row>
    <row r="48" spans="1:5" s="14" customFormat="1" ht="45" x14ac:dyDescent="0.25">
      <c r="A48" s="27" t="s">
        <v>91</v>
      </c>
      <c r="B48" s="29" t="s">
        <v>90</v>
      </c>
      <c r="C48" s="37">
        <v>1464630</v>
      </c>
      <c r="D48" s="37">
        <v>449310</v>
      </c>
      <c r="E48" s="37">
        <v>0</v>
      </c>
    </row>
    <row r="49" spans="1:5" s="14" customFormat="1" ht="61.5" customHeight="1" x14ac:dyDescent="0.25">
      <c r="A49" s="27" t="s">
        <v>101</v>
      </c>
      <c r="B49" s="29" t="s">
        <v>100</v>
      </c>
      <c r="C49" s="37">
        <v>44426464.600000001</v>
      </c>
      <c r="D49" s="37">
        <v>44842343.299999997</v>
      </c>
      <c r="E49" s="37">
        <v>45594092.100000001</v>
      </c>
    </row>
    <row r="50" spans="1:5" s="14" customFormat="1" ht="45.75" customHeight="1" x14ac:dyDescent="0.25">
      <c r="A50" s="27" t="s">
        <v>102</v>
      </c>
      <c r="B50" s="29" t="s">
        <v>103</v>
      </c>
      <c r="C50" s="37">
        <v>0</v>
      </c>
      <c r="D50" s="37">
        <v>80000000</v>
      </c>
      <c r="E50" s="37">
        <v>80000000</v>
      </c>
    </row>
    <row r="51" spans="1:5" s="14" customFormat="1" ht="60" customHeight="1" x14ac:dyDescent="0.25">
      <c r="A51" s="27" t="s">
        <v>95</v>
      </c>
      <c r="B51" s="29" t="s">
        <v>94</v>
      </c>
      <c r="C51" s="37">
        <v>0</v>
      </c>
      <c r="D51" s="37">
        <v>51546400</v>
      </c>
      <c r="E51" s="37">
        <v>0</v>
      </c>
    </row>
    <row r="52" spans="1:5" s="14" customFormat="1" ht="60" x14ac:dyDescent="0.25">
      <c r="A52" s="25" t="s">
        <v>87</v>
      </c>
      <c r="B52" s="29" t="s">
        <v>86</v>
      </c>
      <c r="C52" s="37">
        <v>0</v>
      </c>
      <c r="D52" s="37">
        <v>0</v>
      </c>
      <c r="E52" s="37">
        <v>1581703.7</v>
      </c>
    </row>
    <row r="53" spans="1:5" s="14" customFormat="1" ht="30" x14ac:dyDescent="0.25">
      <c r="A53" s="27" t="s">
        <v>89</v>
      </c>
      <c r="B53" s="29" t="s">
        <v>88</v>
      </c>
      <c r="C53" s="37">
        <v>172064.9</v>
      </c>
      <c r="D53" s="37">
        <v>172064.9</v>
      </c>
      <c r="E53" s="37">
        <v>0</v>
      </c>
    </row>
    <row r="54" spans="1:5" s="14" customFormat="1" ht="30" x14ac:dyDescent="0.25">
      <c r="A54" s="27" t="s">
        <v>93</v>
      </c>
      <c r="B54" s="29" t="s">
        <v>92</v>
      </c>
      <c r="C54" s="37">
        <v>136683</v>
      </c>
      <c r="D54" s="37">
        <v>151869</v>
      </c>
      <c r="E54" s="37">
        <v>151869</v>
      </c>
    </row>
    <row r="55" spans="1:5" s="14" customFormat="1" ht="45" x14ac:dyDescent="0.25">
      <c r="A55" s="27" t="s">
        <v>97</v>
      </c>
      <c r="B55" s="29" t="s">
        <v>96</v>
      </c>
      <c r="C55" s="37">
        <v>41280980</v>
      </c>
      <c r="D55" s="37">
        <v>0</v>
      </c>
      <c r="E55" s="37">
        <v>0</v>
      </c>
    </row>
    <row r="56" spans="1:5" s="14" customFormat="1" ht="120" x14ac:dyDescent="0.25">
      <c r="A56" s="27" t="s">
        <v>84</v>
      </c>
      <c r="B56" s="29" t="s">
        <v>83</v>
      </c>
      <c r="C56" s="37">
        <v>361656.9</v>
      </c>
      <c r="D56" s="37">
        <v>361656.9</v>
      </c>
      <c r="E56" s="37">
        <v>361656.9</v>
      </c>
    </row>
    <row r="57" spans="1:5" s="14" customFormat="1" ht="90.75" customHeight="1" x14ac:dyDescent="0.25">
      <c r="A57" s="27" t="s">
        <v>99</v>
      </c>
      <c r="B57" s="29" t="s">
        <v>98</v>
      </c>
      <c r="C57" s="37">
        <v>50000000</v>
      </c>
      <c r="D57" s="37">
        <v>21000000</v>
      </c>
      <c r="E57" s="37">
        <v>21000000</v>
      </c>
    </row>
    <row r="58" spans="1:5" s="14" customFormat="1" ht="28.5" x14ac:dyDescent="0.25">
      <c r="A58" s="17" t="s">
        <v>59</v>
      </c>
      <c r="B58" s="18" t="s">
        <v>52</v>
      </c>
      <c r="C58" s="35">
        <f>SUM(C59:C71)</f>
        <v>719596864.20000005</v>
      </c>
      <c r="D58" s="35">
        <f>SUM(D59:D71)</f>
        <v>739032678.70000005</v>
      </c>
      <c r="E58" s="35">
        <f>SUM(E59:E71)</f>
        <v>739074020.4000001</v>
      </c>
    </row>
    <row r="59" spans="1:5" s="14" customFormat="1" ht="105.75" customHeight="1" x14ac:dyDescent="0.25">
      <c r="A59" s="25" t="s">
        <v>105</v>
      </c>
      <c r="B59" s="26" t="s">
        <v>104</v>
      </c>
      <c r="C59" s="41">
        <v>335190548.69999999</v>
      </c>
      <c r="D59" s="41">
        <v>335187749.69999999</v>
      </c>
      <c r="E59" s="41">
        <v>335140249.69999999</v>
      </c>
    </row>
    <row r="60" spans="1:5" s="14" customFormat="1" ht="60.75" customHeight="1" x14ac:dyDescent="0.25">
      <c r="A60" s="25" t="s">
        <v>107</v>
      </c>
      <c r="B60" s="24" t="s">
        <v>106</v>
      </c>
      <c r="C60" s="41">
        <v>367191099.80000001</v>
      </c>
      <c r="D60" s="36">
        <v>386598105</v>
      </c>
      <c r="E60" s="36">
        <v>386598105</v>
      </c>
    </row>
    <row r="61" spans="1:5" s="14" customFormat="1" ht="75" x14ac:dyDescent="0.25">
      <c r="A61" s="25" t="s">
        <v>109</v>
      </c>
      <c r="B61" s="24" t="s">
        <v>108</v>
      </c>
      <c r="C61" s="41">
        <v>7989222.7000000002</v>
      </c>
      <c r="D61" s="36">
        <v>8044293.9000000004</v>
      </c>
      <c r="E61" s="36">
        <v>8106520</v>
      </c>
    </row>
    <row r="62" spans="1:5" s="14" customFormat="1" ht="60" x14ac:dyDescent="0.25">
      <c r="A62" s="25" t="s">
        <v>111</v>
      </c>
      <c r="B62" s="32" t="s">
        <v>110</v>
      </c>
      <c r="C62" s="41">
        <v>891966.7</v>
      </c>
      <c r="D62" s="36">
        <v>891966.7</v>
      </c>
      <c r="E62" s="36">
        <v>891966.7</v>
      </c>
    </row>
    <row r="63" spans="1:5" s="14" customFormat="1" ht="45" x14ac:dyDescent="0.25">
      <c r="A63" s="25" t="s">
        <v>113</v>
      </c>
      <c r="B63" s="24" t="s">
        <v>112</v>
      </c>
      <c r="C63" s="41">
        <v>621451</v>
      </c>
      <c r="D63" s="36">
        <v>655907.6</v>
      </c>
      <c r="E63" s="36">
        <v>660079.6</v>
      </c>
    </row>
    <row r="64" spans="1:5" s="14" customFormat="1" ht="172.5" customHeight="1" x14ac:dyDescent="0.25">
      <c r="A64" s="25" t="s">
        <v>115</v>
      </c>
      <c r="B64" s="21" t="s">
        <v>114</v>
      </c>
      <c r="C64" s="41">
        <v>426592.5</v>
      </c>
      <c r="D64" s="36">
        <v>426592.5</v>
      </c>
      <c r="E64" s="36">
        <v>426592.5</v>
      </c>
    </row>
    <row r="65" spans="1:5" s="14" customFormat="1" ht="46.5" customHeight="1" x14ac:dyDescent="0.25">
      <c r="A65" s="25" t="s">
        <v>123</v>
      </c>
      <c r="B65" s="24" t="s">
        <v>122</v>
      </c>
      <c r="C65" s="41">
        <v>36000</v>
      </c>
      <c r="D65" s="36">
        <v>0</v>
      </c>
      <c r="E65" s="36">
        <v>0</v>
      </c>
    </row>
    <row r="66" spans="1:5" s="14" customFormat="1" ht="120.75" customHeight="1" x14ac:dyDescent="0.25">
      <c r="A66" s="27" t="s">
        <v>127</v>
      </c>
      <c r="B66" s="28" t="s">
        <v>126</v>
      </c>
      <c r="C66" s="41">
        <v>597335.80000000005</v>
      </c>
      <c r="D66" s="36">
        <v>597335.9</v>
      </c>
      <c r="E66" s="36">
        <v>597335.9</v>
      </c>
    </row>
    <row r="67" spans="1:5" s="14" customFormat="1" ht="165" x14ac:dyDescent="0.25">
      <c r="A67" s="25" t="s">
        <v>121</v>
      </c>
      <c r="B67" s="26" t="s">
        <v>120</v>
      </c>
      <c r="C67" s="41">
        <v>169785</v>
      </c>
      <c r="D67" s="36">
        <v>169785</v>
      </c>
      <c r="E67" s="36">
        <v>169785</v>
      </c>
    </row>
    <row r="68" spans="1:5" s="14" customFormat="1" ht="120.75" customHeight="1" x14ac:dyDescent="0.25">
      <c r="A68" s="33" t="s">
        <v>125</v>
      </c>
      <c r="B68" s="24" t="s">
        <v>124</v>
      </c>
      <c r="C68" s="41">
        <v>776910</v>
      </c>
      <c r="D68" s="36">
        <v>776910</v>
      </c>
      <c r="E68" s="36">
        <v>776910</v>
      </c>
    </row>
    <row r="69" spans="1:5" s="14" customFormat="1" ht="76.5" customHeight="1" x14ac:dyDescent="0.25">
      <c r="A69" s="33" t="s">
        <v>117</v>
      </c>
      <c r="B69" s="28" t="s">
        <v>116</v>
      </c>
      <c r="C69" s="41">
        <v>3586352</v>
      </c>
      <c r="D69" s="36">
        <v>3451232.4</v>
      </c>
      <c r="E69" s="36">
        <v>3371676</v>
      </c>
    </row>
    <row r="70" spans="1:5" s="14" customFormat="1" ht="60.75" customHeight="1" x14ac:dyDescent="0.25">
      <c r="A70" s="25" t="s">
        <v>129</v>
      </c>
      <c r="B70" s="29" t="s">
        <v>128</v>
      </c>
      <c r="C70" s="41">
        <v>8800</v>
      </c>
      <c r="D70" s="42">
        <v>4600</v>
      </c>
      <c r="E70" s="42">
        <v>24100</v>
      </c>
    </row>
    <row r="71" spans="1:5" s="14" customFormat="1" ht="30.75" customHeight="1" x14ac:dyDescent="0.25">
      <c r="A71" s="25" t="s">
        <v>119</v>
      </c>
      <c r="B71" s="29" t="s">
        <v>118</v>
      </c>
      <c r="C71" s="41">
        <v>2110800</v>
      </c>
      <c r="D71" s="42">
        <v>2228200</v>
      </c>
      <c r="E71" s="42">
        <v>2310700</v>
      </c>
    </row>
    <row r="72" spans="1:5" s="19" customFormat="1" ht="14.25" x14ac:dyDescent="0.2">
      <c r="A72" s="45" t="s">
        <v>133</v>
      </c>
      <c r="B72" s="46" t="s">
        <v>132</v>
      </c>
      <c r="C72" s="47">
        <f>C73</f>
        <v>35000000</v>
      </c>
      <c r="D72" s="47">
        <f t="shared" ref="D72:E72" si="2">D73</f>
        <v>15400000</v>
      </c>
      <c r="E72" s="47">
        <f t="shared" si="2"/>
        <v>15400000</v>
      </c>
    </row>
    <row r="73" spans="1:5" s="14" customFormat="1" ht="30" x14ac:dyDescent="0.25">
      <c r="A73" s="25" t="s">
        <v>131</v>
      </c>
      <c r="B73" s="29" t="s">
        <v>130</v>
      </c>
      <c r="C73" s="56">
        <v>35000000</v>
      </c>
      <c r="D73" s="42">
        <v>15400000</v>
      </c>
      <c r="E73" s="42">
        <v>15400000</v>
      </c>
    </row>
    <row r="74" spans="1:5" ht="14.25" x14ac:dyDescent="0.2">
      <c r="A74" s="30"/>
      <c r="B74" s="18" t="s">
        <v>26</v>
      </c>
      <c r="C74" s="43">
        <f>C15+C44</f>
        <v>1346873463.5999999</v>
      </c>
      <c r="D74" s="43">
        <f>D15+D44</f>
        <v>1408314092.8000002</v>
      </c>
      <c r="E74" s="44">
        <f>E15+E44</f>
        <v>1370328452.1000001</v>
      </c>
    </row>
  </sheetData>
  <mergeCells count="10">
    <mergeCell ref="A10:E10"/>
    <mergeCell ref="A13:A14"/>
    <mergeCell ref="B13:B14"/>
    <mergeCell ref="A2:E2"/>
    <mergeCell ref="B3:E3"/>
    <mergeCell ref="A4:E4"/>
    <mergeCell ref="A5:E5"/>
    <mergeCell ref="A6:E6"/>
    <mergeCell ref="B7:E7"/>
    <mergeCell ref="C13:E13"/>
  </mergeCells>
  <pageMargins left="0.78740157480314965" right="0.39370078740157483" top="0.59055118110236227" bottom="0.59055118110236227" header="0.31496062992125984" footer="0.31496062992125984"/>
  <pageSetup paperSize="9" scale="7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Company>MinFin UR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yushkova</dc:creator>
  <cp:lastModifiedBy>Пользователь</cp:lastModifiedBy>
  <cp:lastPrinted>2022-11-10T06:04:13Z</cp:lastPrinted>
  <dcterms:created xsi:type="dcterms:W3CDTF">2008-09-22T12:52:04Z</dcterms:created>
  <dcterms:modified xsi:type="dcterms:W3CDTF">2022-11-10T06:30:29Z</dcterms:modified>
</cp:coreProperties>
</file>