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75" windowWidth="15015" windowHeight="10065"/>
  </bookViews>
  <sheets>
    <sheet name="Лист1" sheetId="1" r:id="rId1"/>
    <sheet name="Лист2" sheetId="5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E11" i="1" l="1"/>
  <c r="C9" i="1"/>
  <c r="D4" i="1"/>
  <c r="F56" i="1"/>
  <c r="F11" i="1"/>
  <c r="E56" i="1"/>
  <c r="G56" i="1"/>
</calcChain>
</file>

<file path=xl/sharedStrings.xml><?xml version="1.0" encoding="utf-8"?>
<sst xmlns="http://schemas.openxmlformats.org/spreadsheetml/2006/main" count="192" uniqueCount="121">
  <si>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</si>
  <si>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</si>
  <si>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</si>
  <si>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</si>
  <si>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</si>
  <si>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</si>
  <si>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</si>
  <si>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</si>
  <si>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</si>
  <si>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</si>
  <si>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</si>
  <si>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</si>
  <si>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</si>
  <si>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</si>
  <si>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>ОТЧЁТ</t>
  </si>
  <si>
    <t>об исполнении бюджета по разделам, подразделам муниципального образования</t>
  </si>
  <si>
    <t>Узел города Можга</t>
  </si>
  <si>
    <t>к  решению городской Думы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</si>
  <si>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</si>
  <si>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</si>
  <si>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</si>
  <si>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</si>
  <si>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</si>
  <si>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</si>
  <si>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</si>
  <si>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</si>
  <si>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</si>
  <si>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</si>
  <si>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</si>
  <si>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</si>
  <si>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</si>
  <si>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Судебная система</t>
  </si>
  <si>
    <t>0105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</si>
  <si>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</si>
  <si>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</si>
  <si>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</si>
  <si>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</si>
  <si>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</si>
  <si>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</si>
  <si>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</si>
  <si>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</si>
  <si>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</si>
  <si>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</si>
  <si>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</si>
  <si>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</si>
  <si>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</si>
  <si>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</si>
  <si>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</si>
  <si>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</si>
  <si>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</si>
  <si>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</si>
  <si>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</si>
  <si>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</si>
  <si>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</si>
  <si>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</si>
  <si>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</si>
  <si>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</si>
  <si>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</si>
  <si>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</si>
  <si>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</si>
  <si>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</si>
  <si>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</si>
  <si>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</si>
  <si>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</si>
  <si>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</si>
  <si>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</si>
  <si>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</si>
  <si>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</si>
  <si>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</si>
  <si>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</si>
  <si>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</si>
  <si>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</si>
  <si>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</si>
  <si>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</si>
  <si>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</si>
  <si>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</si>
  <si>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</si>
  <si>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</si>
  <si>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</si>
  <si>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</si>
  <si>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</si>
  <si>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</si>
  <si>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</si>
  <si>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</si>
  <si>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</si>
  <si>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</si>
  <si>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</si>
  <si>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</si>
  <si>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</si>
  <si>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08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</si>
  <si>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</si>
  <si>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</si>
  <si>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</si>
  <si>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</si>
  <si>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</si>
  <si>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</si>
  <si>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10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</si>
  <si>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</si>
  <si>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</si>
  <si>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</si>
  <si>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</si>
  <si>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</si>
  <si>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</si>
  <si>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</si>
  <si>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</si>
  <si>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</si>
  <si>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</si>
  <si>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</si>
  <si>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</si>
  <si>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</si>
  <si>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</si>
  <si>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</si>
  <si>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</si>
  <si>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</si>
  <si>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</si>
  <si>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Город Можга*31.12.2020</t>
  </si>
  <si>
    <t>Вариант=Можга 2020;
Табл=Уточненные росписи бюджета МО 2020;
МО=1303000;
КОСГУ=000;
УБ=1123;
Дата=20201231;
ВР=000;
ЦС=00000;
Ведомства=000;
Узлы=30;
Муниципальные программы=00000;</t>
  </si>
  <si>
    <t>Вариант=Можга 2020;
Табл=Кассовое исполнение бюджета МО 2020;
МО=1303000;
КОСГУ=000;
УБ=1123;
Дата=20201231;
ВР=000;
ЦС=00000;
Ведомства=000;
Узлы=30;
Муниципальные программы=00000;</t>
  </si>
  <si>
    <t>% исполнения к уточнённому плану</t>
  </si>
  <si>
    <t>от __ ______________2021 года №____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</si>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</sst>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4" fillId="0" borderId="0" xfId="0" applyNumberFormat="1" applyFont="1" applyFill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56"/>
  <sheetViews>
    <sheetView tabSelected="1" topLeftCell="B2" workbookViewId="0">
      <selection activeCell="D3" sqref="D3:G3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5" width="14" style="4" customWidth="1"/>
    <col min="6" max="6" width="14.6640625" style="4" customWidth="1"/>
    <col min="7" max="7" width="16" style="4" customWidth="1"/>
    <col min="8" max="16384" width="9.33203125" style="4"/>
  </cols>
  <sheetData>
    <row r="1" spans="1:8" s="2" customFormat="1" ht="15" hidden="1" customHeight="1" x14ac:dyDescent="0.25">
      <c r="A1" s="1"/>
      <c r="B1" s="18"/>
      <c r="C1" s="18"/>
      <c r="D1" s="19"/>
      <c r="E1" s="32"/>
      <c r="F1" s="32"/>
      <c r="G1" s="20"/>
    </row>
    <row r="2" spans="1:8" x14ac:dyDescent="0.2">
      <c r="D2" s="35" t="s">
        <v>120</v>
      </c>
      <c r="E2" s="36"/>
      <c r="F2" s="36"/>
      <c r="G2" s="36"/>
    </row>
    <row r="3" spans="1:8" x14ac:dyDescent="0.2">
      <c r="D3" s="37" t="s">
        <v>17</v>
      </c>
      <c r="E3" s="38"/>
      <c r="F3" s="38"/>
      <c r="G3" s="38"/>
    </row>
    <row r="4" spans="1:8" x14ac:dyDescent="0.2">
      <c r="D4" s="39" t="str">
        <f>CONCATENATE("муниципального образования ","""",LEFT(E13,FIND("*",E13,1)-1),""" ")</f>
        <v xml:space="preserve">муниципального образования "Город Можга" </v>
      </c>
      <c r="E4" s="39"/>
      <c r="F4" s="39"/>
      <c r="G4" s="39"/>
    </row>
    <row r="5" spans="1:8" x14ac:dyDescent="0.2">
      <c r="D5" s="40" t="s">
        <v>119</v>
      </c>
      <c r="E5" s="41"/>
      <c r="F5" s="41"/>
      <c r="G5" s="41"/>
    </row>
    <row r="6" spans="1:8" x14ac:dyDescent="0.2">
      <c r="E6" s="16"/>
      <c r="F6" s="16"/>
      <c r="G6" s="16"/>
    </row>
    <row r="7" spans="1:8" ht="15.75" x14ac:dyDescent="0.25">
      <c r="C7" s="42" t="s">
        <v>14</v>
      </c>
      <c r="D7" s="42"/>
      <c r="E7" s="42"/>
      <c r="F7" s="42"/>
      <c r="G7" s="42"/>
    </row>
    <row r="8" spans="1:8" ht="15.75" x14ac:dyDescent="0.25">
      <c r="C8" s="42" t="s">
        <v>15</v>
      </c>
      <c r="D8" s="42"/>
      <c r="E8" s="42"/>
      <c r="F8" s="42"/>
      <c r="G8" s="42"/>
    </row>
    <row r="9" spans="1:8" ht="15.75" customHeight="1" x14ac:dyDescent="0.2">
      <c r="B9" s="17"/>
      <c r="C9" s="34" t="str">
        <f>CONCATENATE("""",LEFT(E13,FIND("*",E13,1)-1),""" ","  за ",IF(MID(E13,FIND("*",E13,1)+4,2)="04","1 квартал ",IF(MID(E13,FIND("*",E13,1)+4,2)="07","1 полугодие ",IF(MID(E13,FIND("*",E13,1)+4,2)="10","9 месяцев ",""))),IF(MID(E13,FIND("*",E13,1)+4,2)="01",CONCATENATE(TEXT(VALUE(RIGHT(E13,4)-1),"0000")," год"),CONCATENATE(RIGHT(E13,4)," год")))</f>
        <v>"Город Можга"   за 2020 год</v>
      </c>
      <c r="D9" s="34"/>
      <c r="E9" s="34"/>
      <c r="F9" s="34"/>
      <c r="G9" s="34"/>
    </row>
    <row r="10" spans="1:8" x14ac:dyDescent="0.2">
      <c r="F10" s="21"/>
      <c r="G10" s="21" t="s">
        <v>9</v>
      </c>
    </row>
    <row r="11" spans="1:8" s="2" customFormat="1" ht="83.25" customHeight="1" x14ac:dyDescent="0.25">
      <c r="A11" s="1"/>
      <c r="B11" s="11" t="s">
        <v>5</v>
      </c>
      <c r="C11" s="11" t="s">
        <v>7</v>
      </c>
      <c r="D11" s="29"/>
      <c r="E11" s="12" t="str">
        <f>CONCATENATE("Уточнённый план на ",IF(MID(E13,FIND("*",E13,1)+4,2)="01",CONCATENATE(TEXT(VALUE(RIGHT(E13,4)-1),"0000")," год"),CONCATENATE(RIGHT(E13,4)," год")))</f>
        <v>Уточнённый план на 2020 год</v>
      </c>
      <c r="F11" s="15" t="str">
        <f>CONCATENATE("Исполнение на ",RIGHT(E13,10))</f>
        <v>Исполнение на 31.12.2020</v>
      </c>
      <c r="G11" s="12" t="s">
        <v>118</v>
      </c>
      <c r="H11" s="4"/>
    </row>
    <row r="12" spans="1:8" s="7" customFormat="1" ht="45.75" hidden="1" customHeight="1" x14ac:dyDescent="0.25">
      <c r="A12" s="5" t="s">
        <v>2</v>
      </c>
      <c r="B12" s="5" t="s">
        <v>4</v>
      </c>
      <c r="C12" s="5" t="s">
        <v>6</v>
      </c>
      <c r="D12" s="5" t="s">
        <v>0</v>
      </c>
      <c r="E12" s="6" t="s">
        <v>116</v>
      </c>
      <c r="F12" s="6" t="s">
        <v>117</v>
      </c>
      <c r="G12" s="6" t="s">
        <v>13</v>
      </c>
    </row>
    <row r="13" spans="1:8" s="10" customFormat="1" ht="36.75" hidden="1" customHeight="1" x14ac:dyDescent="0.2">
      <c r="A13" s="8" t="s">
        <v>3</v>
      </c>
      <c r="B13" s="8" t="s">
        <v>5</v>
      </c>
      <c r="C13" s="8" t="s">
        <v>7</v>
      </c>
      <c r="D13" s="8" t="s">
        <v>1</v>
      </c>
      <c r="E13" s="9" t="s">
        <v>115</v>
      </c>
      <c r="F13" s="9" t="s">
        <v>16</v>
      </c>
      <c r="G13" s="9" t="s">
        <v>12</v>
      </c>
    </row>
    <row r="14" spans="1:8" s="14" customFormat="1" ht="13.5" hidden="1" customHeight="1" x14ac:dyDescent="0.2">
      <c r="A14" s="13" t="s">
        <v>8</v>
      </c>
      <c r="B14" s="22" t="s">
        <v>8</v>
      </c>
      <c r="C14" s="22" t="s">
        <v>8</v>
      </c>
      <c r="D14" s="23" t="s">
        <v>11</v>
      </c>
      <c r="E14" s="30">
        <v>1585073.7469299999</v>
      </c>
      <c r="F14" s="30">
        <v>1486200.9304800001</v>
      </c>
      <c r="G14" s="24">
        <v>93.8</v>
      </c>
    </row>
    <row r="15" spans="1:8" s="10" customFormat="1" ht="14.25" x14ac:dyDescent="0.2">
      <c r="A15" s="8" t="s">
        <v>19</v>
      </c>
      <c r="B15" s="22" t="s">
        <v>20</v>
      </c>
      <c r="C15" s="22" t="s">
        <v>21</v>
      </c>
      <c r="D15" s="33" t="s">
        <v>18</v>
      </c>
      <c r="E15" s="30">
        <v>73771.783280000003</v>
      </c>
      <c r="F15" s="30">
        <v>59397.824009999997</v>
      </c>
      <c r="G15" s="24">
        <v>80.5</v>
      </c>
    </row>
    <row r="16" spans="1:8" s="2" customFormat="1" ht="24.75" x14ac:dyDescent="0.25">
      <c r="A16" s="1" t="s">
        <v>23</v>
      </c>
      <c r="B16" s="18" t="s">
        <v>20</v>
      </c>
      <c r="C16" s="18" t="s">
        <v>24</v>
      </c>
      <c r="D16" s="19" t="s">
        <v>22</v>
      </c>
      <c r="E16" s="32">
        <v>2415.8549600000001</v>
      </c>
      <c r="F16" s="32">
        <v>2415.8549600000001</v>
      </c>
      <c r="G16" s="20">
        <v>100</v>
      </c>
    </row>
    <row r="17" spans="1:7" s="2" customFormat="1" ht="36.75" x14ac:dyDescent="0.25">
      <c r="A17" s="1" t="s">
        <v>26</v>
      </c>
      <c r="B17" s="18" t="s">
        <v>20</v>
      </c>
      <c r="C17" s="18" t="s">
        <v>27</v>
      </c>
      <c r="D17" s="19" t="s">
        <v>25</v>
      </c>
      <c r="E17" s="32">
        <v>1234.36403</v>
      </c>
      <c r="F17" s="32">
        <v>1222.4513300000001</v>
      </c>
      <c r="G17" s="20">
        <v>99</v>
      </c>
    </row>
    <row r="18" spans="1:7" s="2" customFormat="1" ht="36.75" x14ac:dyDescent="0.25">
      <c r="A18" s="1" t="s">
        <v>29</v>
      </c>
      <c r="B18" s="18" t="s">
        <v>20</v>
      </c>
      <c r="C18" s="18" t="s">
        <v>30</v>
      </c>
      <c r="D18" s="19" t="s">
        <v>28</v>
      </c>
      <c r="E18" s="32">
        <v>40675.622459999999</v>
      </c>
      <c r="F18" s="32">
        <v>39790.898990000002</v>
      </c>
      <c r="G18" s="20">
        <v>97.8</v>
      </c>
    </row>
    <row r="19" spans="1:7" s="2" customFormat="1" ht="15" x14ac:dyDescent="0.25">
      <c r="A19" s="1" t="s">
        <v>32</v>
      </c>
      <c r="B19" s="18" t="s">
        <v>20</v>
      </c>
      <c r="C19" s="18" t="s">
        <v>33</v>
      </c>
      <c r="D19" s="19" t="s">
        <v>31</v>
      </c>
      <c r="E19" s="32">
        <v>18</v>
      </c>
      <c r="F19" s="32">
        <v>1.056</v>
      </c>
      <c r="G19" s="20">
        <v>5.9</v>
      </c>
    </row>
    <row r="20" spans="1:7" s="2" customFormat="1" ht="24.75" x14ac:dyDescent="0.25">
      <c r="A20" s="1" t="s">
        <v>35</v>
      </c>
      <c r="B20" s="18" t="s">
        <v>20</v>
      </c>
      <c r="C20" s="18" t="s">
        <v>36</v>
      </c>
      <c r="D20" s="19" t="s">
        <v>34</v>
      </c>
      <c r="E20" s="32">
        <v>5558.7</v>
      </c>
      <c r="F20" s="32">
        <v>5416.6213299999999</v>
      </c>
      <c r="G20" s="20">
        <v>97.4</v>
      </c>
    </row>
    <row r="21" spans="1:7" s="2" customFormat="1" ht="15" x14ac:dyDescent="0.25">
      <c r="A21" s="1" t="s">
        <v>38</v>
      </c>
      <c r="B21" s="18" t="s">
        <v>20</v>
      </c>
      <c r="C21" s="18" t="s">
        <v>39</v>
      </c>
      <c r="D21" s="19" t="s">
        <v>37</v>
      </c>
      <c r="E21" s="32">
        <v>10183.846970000001</v>
      </c>
      <c r="F21" s="32"/>
      <c r="G21" s="20">
        <v>0</v>
      </c>
    </row>
    <row r="22" spans="1:7" s="2" customFormat="1" ht="15" x14ac:dyDescent="0.25">
      <c r="A22" s="1" t="s">
        <v>41</v>
      </c>
      <c r="B22" s="18" t="s">
        <v>20</v>
      </c>
      <c r="C22" s="18" t="s">
        <v>42</v>
      </c>
      <c r="D22" s="19" t="s">
        <v>40</v>
      </c>
      <c r="E22" s="32">
        <v>13685.39486</v>
      </c>
      <c r="F22" s="32">
        <v>10550.9414</v>
      </c>
      <c r="G22" s="20">
        <v>77.099999999999994</v>
      </c>
    </row>
    <row r="23" spans="1:7" s="10" customFormat="1" ht="14.25" x14ac:dyDescent="0.2">
      <c r="A23" s="8" t="s">
        <v>44</v>
      </c>
      <c r="B23" s="22" t="s">
        <v>27</v>
      </c>
      <c r="C23" s="22" t="s">
        <v>21</v>
      </c>
      <c r="D23" s="33" t="s">
        <v>43</v>
      </c>
      <c r="E23" s="30">
        <v>11636.501410000001</v>
      </c>
      <c r="F23" s="30">
        <v>10716.90727</v>
      </c>
      <c r="G23" s="24">
        <v>92.1</v>
      </c>
    </row>
    <row r="24" spans="1:7" s="2" customFormat="1" ht="15" x14ac:dyDescent="0.25">
      <c r="A24" s="1" t="s">
        <v>46</v>
      </c>
      <c r="B24" s="18" t="s">
        <v>27</v>
      </c>
      <c r="C24" s="18" t="s">
        <v>47</v>
      </c>
      <c r="D24" s="19" t="s">
        <v>45</v>
      </c>
      <c r="E24" s="32">
        <v>11561.501410000001</v>
      </c>
      <c r="F24" s="32">
        <v>10691.90727</v>
      </c>
      <c r="G24" s="20">
        <v>92.5</v>
      </c>
    </row>
    <row r="25" spans="1:7" s="2" customFormat="1" ht="24.75" x14ac:dyDescent="0.25">
      <c r="A25" s="1" t="s">
        <v>49</v>
      </c>
      <c r="B25" s="18" t="s">
        <v>27</v>
      </c>
      <c r="C25" s="18" t="s">
        <v>50</v>
      </c>
      <c r="D25" s="19" t="s">
        <v>48</v>
      </c>
      <c r="E25" s="32">
        <v>75</v>
      </c>
      <c r="F25" s="32">
        <v>25</v>
      </c>
      <c r="G25" s="20">
        <v>33.299999999999997</v>
      </c>
    </row>
    <row r="26" spans="1:7" s="10" customFormat="1" ht="14.25" x14ac:dyDescent="0.2">
      <c r="A26" s="8" t="s">
        <v>52</v>
      </c>
      <c r="B26" s="22" t="s">
        <v>30</v>
      </c>
      <c r="C26" s="22" t="s">
        <v>21</v>
      </c>
      <c r="D26" s="33" t="s">
        <v>51</v>
      </c>
      <c r="E26" s="30">
        <v>138926.83019000001</v>
      </c>
      <c r="F26" s="30">
        <v>126636.81183999999</v>
      </c>
      <c r="G26" s="24">
        <v>91.2</v>
      </c>
    </row>
    <row r="27" spans="1:7" s="2" customFormat="1" ht="15" x14ac:dyDescent="0.25">
      <c r="A27" s="1" t="s">
        <v>54</v>
      </c>
      <c r="B27" s="18" t="s">
        <v>30</v>
      </c>
      <c r="C27" s="18" t="s">
        <v>47</v>
      </c>
      <c r="D27" s="19" t="s">
        <v>53</v>
      </c>
      <c r="E27" s="32">
        <v>137115.52781999999</v>
      </c>
      <c r="F27" s="32">
        <v>125613.23566999999</v>
      </c>
      <c r="G27" s="20">
        <v>91.6</v>
      </c>
    </row>
    <row r="28" spans="1:7" s="2" customFormat="1" ht="15" x14ac:dyDescent="0.25">
      <c r="A28" s="1" t="s">
        <v>56</v>
      </c>
      <c r="B28" s="18" t="s">
        <v>30</v>
      </c>
      <c r="C28" s="18" t="s">
        <v>57</v>
      </c>
      <c r="D28" s="19" t="s">
        <v>55</v>
      </c>
      <c r="E28" s="32">
        <v>1811.3023700000001</v>
      </c>
      <c r="F28" s="32">
        <v>1023.57617</v>
      </c>
      <c r="G28" s="20">
        <v>56.5</v>
      </c>
    </row>
    <row r="29" spans="1:7" s="10" customFormat="1" ht="14.25" x14ac:dyDescent="0.2">
      <c r="A29" s="8" t="s">
        <v>59</v>
      </c>
      <c r="B29" s="22" t="s">
        <v>33</v>
      </c>
      <c r="C29" s="22" t="s">
        <v>21</v>
      </c>
      <c r="D29" s="33" t="s">
        <v>58</v>
      </c>
      <c r="E29" s="30">
        <v>350827.17710999999</v>
      </c>
      <c r="F29" s="30">
        <v>306704.32630000002</v>
      </c>
      <c r="G29" s="24">
        <v>87.4</v>
      </c>
    </row>
    <row r="30" spans="1:7" s="2" customFormat="1" ht="15" x14ac:dyDescent="0.25">
      <c r="A30" s="1" t="s">
        <v>61</v>
      </c>
      <c r="B30" s="18" t="s">
        <v>33</v>
      </c>
      <c r="C30" s="18" t="s">
        <v>20</v>
      </c>
      <c r="D30" s="19" t="s">
        <v>60</v>
      </c>
      <c r="E30" s="32">
        <v>7995.3</v>
      </c>
      <c r="F30" s="32">
        <v>6930.7773800000004</v>
      </c>
      <c r="G30" s="20">
        <v>86.7</v>
      </c>
    </row>
    <row r="31" spans="1:7" s="2" customFormat="1" ht="15" x14ac:dyDescent="0.25">
      <c r="A31" s="1" t="s">
        <v>63</v>
      </c>
      <c r="B31" s="18" t="s">
        <v>33</v>
      </c>
      <c r="C31" s="18" t="s">
        <v>24</v>
      </c>
      <c r="D31" s="19" t="s">
        <v>62</v>
      </c>
      <c r="E31" s="32">
        <v>267975.00430999999</v>
      </c>
      <c r="F31" s="32">
        <v>242009.43507000001</v>
      </c>
      <c r="G31" s="20">
        <v>90.3</v>
      </c>
    </row>
    <row r="32" spans="1:7" s="2" customFormat="1" ht="15" x14ac:dyDescent="0.25">
      <c r="A32" s="1" t="s">
        <v>65</v>
      </c>
      <c r="B32" s="18" t="s">
        <v>33</v>
      </c>
      <c r="C32" s="18" t="s">
        <v>27</v>
      </c>
      <c r="D32" s="19" t="s">
        <v>64</v>
      </c>
      <c r="E32" s="32">
        <v>58656.631520000003</v>
      </c>
      <c r="F32" s="32">
        <v>41701.006690000002</v>
      </c>
      <c r="G32" s="20">
        <v>71.099999999999994</v>
      </c>
    </row>
    <row r="33" spans="1:7" s="2" customFormat="1" ht="15" x14ac:dyDescent="0.25">
      <c r="A33" s="1" t="s">
        <v>67</v>
      </c>
      <c r="B33" s="18" t="s">
        <v>33</v>
      </c>
      <c r="C33" s="18" t="s">
        <v>33</v>
      </c>
      <c r="D33" s="19" t="s">
        <v>66</v>
      </c>
      <c r="E33" s="32">
        <v>16200.24128</v>
      </c>
      <c r="F33" s="32">
        <v>16063.10716</v>
      </c>
      <c r="G33" s="20">
        <v>99.2</v>
      </c>
    </row>
    <row r="34" spans="1:7" s="10" customFormat="1" ht="14.25" x14ac:dyDescent="0.2">
      <c r="A34" s="8" t="s">
        <v>69</v>
      </c>
      <c r="B34" s="22" t="s">
        <v>36</v>
      </c>
      <c r="C34" s="22" t="s">
        <v>21</v>
      </c>
      <c r="D34" s="33" t="s">
        <v>68</v>
      </c>
      <c r="E34" s="30">
        <v>600</v>
      </c>
      <c r="F34" s="30">
        <v>600</v>
      </c>
      <c r="G34" s="24">
        <v>100</v>
      </c>
    </row>
    <row r="35" spans="1:7" s="2" customFormat="1" ht="15" x14ac:dyDescent="0.25">
      <c r="A35" s="1" t="s">
        <v>71</v>
      </c>
      <c r="B35" s="18" t="s">
        <v>36</v>
      </c>
      <c r="C35" s="18" t="s">
        <v>33</v>
      </c>
      <c r="D35" s="19" t="s">
        <v>70</v>
      </c>
      <c r="E35" s="32">
        <v>600</v>
      </c>
      <c r="F35" s="32">
        <v>600</v>
      </c>
      <c r="G35" s="20">
        <v>100</v>
      </c>
    </row>
    <row r="36" spans="1:7" s="10" customFormat="1" ht="14.25" x14ac:dyDescent="0.2">
      <c r="A36" s="8" t="s">
        <v>73</v>
      </c>
      <c r="B36" s="22" t="s">
        <v>74</v>
      </c>
      <c r="C36" s="22" t="s">
        <v>21</v>
      </c>
      <c r="D36" s="33" t="s">
        <v>72</v>
      </c>
      <c r="E36" s="30">
        <v>879856.98375999997</v>
      </c>
      <c r="F36" s="30">
        <v>857143.39555999998</v>
      </c>
      <c r="G36" s="24">
        <v>97.4</v>
      </c>
    </row>
    <row r="37" spans="1:7" s="2" customFormat="1" ht="15" x14ac:dyDescent="0.25">
      <c r="A37" s="1" t="s">
        <v>76</v>
      </c>
      <c r="B37" s="18" t="s">
        <v>74</v>
      </c>
      <c r="C37" s="18" t="s">
        <v>20</v>
      </c>
      <c r="D37" s="19" t="s">
        <v>75</v>
      </c>
      <c r="E37" s="32">
        <v>387102.7634</v>
      </c>
      <c r="F37" s="32">
        <v>378186.94639</v>
      </c>
      <c r="G37" s="20">
        <v>97.7</v>
      </c>
    </row>
    <row r="38" spans="1:7" s="2" customFormat="1" ht="15" x14ac:dyDescent="0.25">
      <c r="A38" s="1" t="s">
        <v>78</v>
      </c>
      <c r="B38" s="18" t="s">
        <v>74</v>
      </c>
      <c r="C38" s="18" t="s">
        <v>24</v>
      </c>
      <c r="D38" s="19" t="s">
        <v>77</v>
      </c>
      <c r="E38" s="32">
        <v>352669.21268</v>
      </c>
      <c r="F38" s="32">
        <v>343096.03979000001</v>
      </c>
      <c r="G38" s="20">
        <v>97.3</v>
      </c>
    </row>
    <row r="39" spans="1:7" s="2" customFormat="1" ht="15" x14ac:dyDescent="0.25">
      <c r="A39" s="1" t="s">
        <v>80</v>
      </c>
      <c r="B39" s="18" t="s">
        <v>74</v>
      </c>
      <c r="C39" s="18" t="s">
        <v>27</v>
      </c>
      <c r="D39" s="19" t="s">
        <v>79</v>
      </c>
      <c r="E39" s="32">
        <v>77745.596059999996</v>
      </c>
      <c r="F39" s="32">
        <v>77018.014859999996</v>
      </c>
      <c r="G39" s="20">
        <v>99.1</v>
      </c>
    </row>
    <row r="40" spans="1:7" s="2" customFormat="1" ht="24.75" x14ac:dyDescent="0.25">
      <c r="A40" s="1" t="s">
        <v>82</v>
      </c>
      <c r="B40" s="18" t="s">
        <v>74</v>
      </c>
      <c r="C40" s="18" t="s">
        <v>33</v>
      </c>
      <c r="D40" s="19" t="s">
        <v>81</v>
      </c>
      <c r="E40" s="32">
        <v>532</v>
      </c>
      <c r="F40" s="32">
        <v>505.47500000000002</v>
      </c>
      <c r="G40" s="20">
        <v>95</v>
      </c>
    </row>
    <row r="41" spans="1:7" s="2" customFormat="1" ht="15" x14ac:dyDescent="0.25">
      <c r="A41" s="1" t="s">
        <v>84</v>
      </c>
      <c r="B41" s="18" t="s">
        <v>74</v>
      </c>
      <c r="C41" s="18" t="s">
        <v>74</v>
      </c>
      <c r="D41" s="19" t="s">
        <v>83</v>
      </c>
      <c r="E41" s="32">
        <v>18163.294959999999</v>
      </c>
      <c r="F41" s="32">
        <v>14899.561830000001</v>
      </c>
      <c r="G41" s="20">
        <v>82</v>
      </c>
    </row>
    <row r="42" spans="1:7" s="2" customFormat="1" ht="15" x14ac:dyDescent="0.25">
      <c r="A42" s="1" t="s">
        <v>86</v>
      </c>
      <c r="B42" s="18" t="s">
        <v>74</v>
      </c>
      <c r="C42" s="18" t="s">
        <v>47</v>
      </c>
      <c r="D42" s="19" t="s">
        <v>85</v>
      </c>
      <c r="E42" s="32">
        <v>43644.11666</v>
      </c>
      <c r="F42" s="32">
        <v>43437.357689999997</v>
      </c>
      <c r="G42" s="20">
        <v>99.5</v>
      </c>
    </row>
    <row r="43" spans="1:7" s="10" customFormat="1" ht="14.25" x14ac:dyDescent="0.2">
      <c r="A43" s="8" t="s">
        <v>88</v>
      </c>
      <c r="B43" s="22" t="s">
        <v>89</v>
      </c>
      <c r="C43" s="22" t="s">
        <v>21</v>
      </c>
      <c r="D43" s="33" t="s">
        <v>87</v>
      </c>
      <c r="E43" s="30">
        <v>79617.67916</v>
      </c>
      <c r="F43" s="30">
        <v>79238.969270000001</v>
      </c>
      <c r="G43" s="24">
        <v>99.5</v>
      </c>
    </row>
    <row r="44" spans="1:7" s="2" customFormat="1" ht="15" x14ac:dyDescent="0.25">
      <c r="A44" s="1" t="s">
        <v>91</v>
      </c>
      <c r="B44" s="18" t="s">
        <v>89</v>
      </c>
      <c r="C44" s="18" t="s">
        <v>20</v>
      </c>
      <c r="D44" s="19" t="s">
        <v>90</v>
      </c>
      <c r="E44" s="32">
        <v>52763.279320000001</v>
      </c>
      <c r="F44" s="32">
        <v>52475.152779999997</v>
      </c>
      <c r="G44" s="20">
        <v>99.5</v>
      </c>
    </row>
    <row r="45" spans="1:7" s="2" customFormat="1" ht="15" x14ac:dyDescent="0.25">
      <c r="A45" s="1" t="s">
        <v>93</v>
      </c>
      <c r="B45" s="18" t="s">
        <v>89</v>
      </c>
      <c r="C45" s="18" t="s">
        <v>30</v>
      </c>
      <c r="D45" s="19" t="s">
        <v>92</v>
      </c>
      <c r="E45" s="32">
        <v>26854.399839999998</v>
      </c>
      <c r="F45" s="32">
        <v>26763.816490000001</v>
      </c>
      <c r="G45" s="20">
        <v>99.7</v>
      </c>
    </row>
    <row r="46" spans="1:7" s="10" customFormat="1" ht="14.25" x14ac:dyDescent="0.2">
      <c r="A46" s="8" t="s">
        <v>95</v>
      </c>
      <c r="B46" s="22" t="s">
        <v>96</v>
      </c>
      <c r="C46" s="22" t="s">
        <v>21</v>
      </c>
      <c r="D46" s="33" t="s">
        <v>94</v>
      </c>
      <c r="E46" s="30">
        <v>37828.742019999998</v>
      </c>
      <c r="F46" s="30">
        <v>33830.65655</v>
      </c>
      <c r="G46" s="24">
        <v>89.4</v>
      </c>
    </row>
    <row r="47" spans="1:7" s="2" customFormat="1" ht="15" x14ac:dyDescent="0.25">
      <c r="A47" s="1" t="s">
        <v>98</v>
      </c>
      <c r="B47" s="18" t="s">
        <v>96</v>
      </c>
      <c r="C47" s="18" t="s">
        <v>20</v>
      </c>
      <c r="D47" s="19" t="s">
        <v>97</v>
      </c>
      <c r="E47" s="32">
        <v>1605.5568900000001</v>
      </c>
      <c r="F47" s="32">
        <v>1604.9225899999999</v>
      </c>
      <c r="G47" s="20">
        <v>100</v>
      </c>
    </row>
    <row r="48" spans="1:7" s="2" customFormat="1" ht="15" x14ac:dyDescent="0.25">
      <c r="A48" s="1" t="s">
        <v>100</v>
      </c>
      <c r="B48" s="18" t="s">
        <v>96</v>
      </c>
      <c r="C48" s="18" t="s">
        <v>27</v>
      </c>
      <c r="D48" s="19" t="s">
        <v>99</v>
      </c>
      <c r="E48" s="32">
        <v>3759.71911</v>
      </c>
      <c r="F48" s="32">
        <v>3642.39</v>
      </c>
      <c r="G48" s="20">
        <v>96.9</v>
      </c>
    </row>
    <row r="49" spans="1:7" s="2" customFormat="1" ht="15" x14ac:dyDescent="0.25">
      <c r="A49" s="1" t="s">
        <v>102</v>
      </c>
      <c r="B49" s="18" t="s">
        <v>96</v>
      </c>
      <c r="C49" s="18" t="s">
        <v>30</v>
      </c>
      <c r="D49" s="19" t="s">
        <v>101</v>
      </c>
      <c r="E49" s="32">
        <v>32463.46602</v>
      </c>
      <c r="F49" s="32">
        <v>28583.343959999998</v>
      </c>
      <c r="G49" s="20">
        <v>88</v>
      </c>
    </row>
    <row r="50" spans="1:7" s="10" customFormat="1" ht="14.25" x14ac:dyDescent="0.2">
      <c r="A50" s="8" t="s">
        <v>104</v>
      </c>
      <c r="B50" s="22" t="s">
        <v>39</v>
      </c>
      <c r="C50" s="22" t="s">
        <v>21</v>
      </c>
      <c r="D50" s="33" t="s">
        <v>103</v>
      </c>
      <c r="E50" s="30">
        <v>635.04999999999995</v>
      </c>
      <c r="F50" s="30">
        <v>560.00813000000005</v>
      </c>
      <c r="G50" s="24">
        <v>88.2</v>
      </c>
    </row>
    <row r="51" spans="1:7" s="2" customFormat="1" ht="15" x14ac:dyDescent="0.25">
      <c r="A51" s="1" t="s">
        <v>106</v>
      </c>
      <c r="B51" s="18" t="s">
        <v>39</v>
      </c>
      <c r="C51" s="18" t="s">
        <v>20</v>
      </c>
      <c r="D51" s="19" t="s">
        <v>105</v>
      </c>
      <c r="E51" s="32">
        <v>635.04999999999995</v>
      </c>
      <c r="F51" s="32">
        <v>560.00813000000005</v>
      </c>
      <c r="G51" s="20">
        <v>88.2</v>
      </c>
    </row>
    <row r="52" spans="1:7" s="10" customFormat="1" ht="14.25" x14ac:dyDescent="0.2">
      <c r="A52" s="8" t="s">
        <v>108</v>
      </c>
      <c r="B52" s="22" t="s">
        <v>57</v>
      </c>
      <c r="C52" s="22" t="s">
        <v>21</v>
      </c>
      <c r="D52" s="33" t="s">
        <v>107</v>
      </c>
      <c r="E52" s="30">
        <v>1989</v>
      </c>
      <c r="F52" s="30">
        <v>1989</v>
      </c>
      <c r="G52" s="24">
        <v>100</v>
      </c>
    </row>
    <row r="53" spans="1:7" s="2" customFormat="1" ht="15" x14ac:dyDescent="0.25">
      <c r="A53" s="1" t="s">
        <v>110</v>
      </c>
      <c r="B53" s="18" t="s">
        <v>57</v>
      </c>
      <c r="C53" s="18" t="s">
        <v>20</v>
      </c>
      <c r="D53" s="19" t="s">
        <v>109</v>
      </c>
      <c r="E53" s="32">
        <v>1989</v>
      </c>
      <c r="F53" s="32">
        <v>1989</v>
      </c>
      <c r="G53" s="20">
        <v>100</v>
      </c>
    </row>
    <row r="54" spans="1:7" s="10" customFormat="1" ht="14.25" x14ac:dyDescent="0.2">
      <c r="A54" s="8" t="s">
        <v>112</v>
      </c>
      <c r="B54" s="22" t="s">
        <v>42</v>
      </c>
      <c r="C54" s="22" t="s">
        <v>21</v>
      </c>
      <c r="D54" s="33" t="s">
        <v>111</v>
      </c>
      <c r="E54" s="30">
        <v>9384</v>
      </c>
      <c r="F54" s="30">
        <v>9383.0315499999997</v>
      </c>
      <c r="G54" s="24">
        <v>100</v>
      </c>
    </row>
    <row r="55" spans="1:7" s="2" customFormat="1" ht="15" x14ac:dyDescent="0.25">
      <c r="A55" s="1" t="s">
        <v>114</v>
      </c>
      <c r="B55" s="18" t="s">
        <v>42</v>
      </c>
      <c r="C55" s="18" t="s">
        <v>20</v>
      </c>
      <c r="D55" s="19" t="s">
        <v>113</v>
      </c>
      <c r="E55" s="32">
        <v>9384</v>
      </c>
      <c r="F55" s="32">
        <v>9383.0315499999997</v>
      </c>
      <c r="G55" s="20">
        <v>100</v>
      </c>
    </row>
    <row r="56" spans="1:7" ht="14.25" x14ac:dyDescent="0.2">
      <c r="B56" s="25"/>
      <c r="C56" s="26"/>
      <c r="D56" s="27" t="s">
        <v>10</v>
      </c>
      <c r="E56" s="31">
        <f>E14</f>
        <v>1585073.7469299999</v>
      </c>
      <c r="F56" s="31">
        <f>F14</f>
        <v>1486200.9304800001</v>
      </c>
      <c r="G56" s="28">
        <f>G14</f>
        <v>93.8</v>
      </c>
    </row>
  </sheetData>
  <mergeCells count="7">
    <mergeCell ref="C9:G9"/>
    <mergeCell ref="D2:G2"/>
    <mergeCell ref="D3:G3"/>
    <mergeCell ref="D4:G4"/>
    <mergeCell ref="D5:G5"/>
    <mergeCell ref="C7:G7"/>
    <mergeCell ref="C8:G8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2021-04-14T12:15:43Z</dcterms:created>
  <dcterms:modified xsi:type="dcterms:W3CDTF">2021-04-14T12:15:45Z</dcterms:modified>
</cp:coreProperties>
</file>